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gerard\Desktop\"/>
    </mc:Choice>
  </mc:AlternateContent>
  <xr:revisionPtr revIDLastSave="0" documentId="8_{713D6B00-8C31-4F1A-AE52-F097195F9C5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ALENDRIER" sheetId="1" r:id="rId1"/>
  </sheets>
  <definedNames>
    <definedName name="AnnéeCal">CALENDRIER!$B$1</definedName>
    <definedName name="Apl_Val">DATE(AnnéeCal,4,1)</definedName>
    <definedName name="Aug_Val">DATE(AnnéeCal,8,1)</definedName>
    <definedName name="DébutSemaine">"Lundi"</definedName>
    <definedName name="Dec_Val">DATE(AnnéeCal,12,1)</definedName>
    <definedName name="Fev_Val">DATE(AnnéeCal,2,1)</definedName>
    <definedName name="Jan_Val">DATE(AnnéeCal,1,1)</definedName>
    <definedName name="Jours">{0,1,2,3,4,5,6} + {0;1;2;3;4;5}*7</definedName>
    <definedName name="Juil_Val">DATE(AnnéeCal,7,1)</definedName>
    <definedName name="Juin_Val">DATE(AnnéeCal,6,1)</definedName>
    <definedName name="Mai_Val">DATE(AnnéeCal,5,1)</definedName>
    <definedName name="Mar_Val">DATE(AnnéeCal,3,1)</definedName>
    <definedName name="Nov_Val">DATE(AnnéeCal,11,1)</definedName>
    <definedName name="Oct_Val">DATE(AnnéeCal,10,1)</definedName>
    <definedName name="RégionTitreColonne1...H9.1">CALENDRIER!$B$3</definedName>
    <definedName name="RégionTitreColonne10...P41.1">CALENDRIER!$J$35</definedName>
    <definedName name="RégionTitreColonne11...H49.1">CALENDRIER!$B$43</definedName>
    <definedName name="RégionTitreColonne12...P49.1">CALENDRIER!$J$43</definedName>
    <definedName name="RégionTitreColonne2...P9.1">CALENDRIER!$J$3</definedName>
    <definedName name="RégionTitreColonne3...H17.1">CALENDRIER!$B$11</definedName>
    <definedName name="RégionTitreColonne4...P17.1">CALENDRIER!$J$11</definedName>
    <definedName name="RégionTitreColonne5...H25.1">CALENDRIER!$B$19</definedName>
    <definedName name="RégionTitreColonne6...P25.1">CALENDRIER!$J$19</definedName>
    <definedName name="RégionTitreColonne7...H33.1">CALENDRIER!$B$27</definedName>
    <definedName name="RégionTitreColonne8...P33.1">CALENDRIER!$J$27</definedName>
    <definedName name="RégionTitreColonne9...H41.1">CALENDRIER!$B$35</definedName>
    <definedName name="Sep_Val">DATE(AnnéeCal,9,1)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3" i="1" l="1"/>
  <c r="O43" i="1"/>
  <c r="N43" i="1"/>
  <c r="M43" i="1"/>
  <c r="L43" i="1"/>
  <c r="K43" i="1"/>
  <c r="J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H35" i="1"/>
  <c r="G35" i="1"/>
  <c r="F35" i="1"/>
  <c r="E35" i="1"/>
  <c r="D35" i="1"/>
  <c r="C35" i="1"/>
  <c r="B35" i="1"/>
  <c r="P27" i="1"/>
  <c r="O27" i="1"/>
  <c r="N27" i="1"/>
  <c r="M27" i="1"/>
  <c r="L27" i="1"/>
  <c r="K27" i="1"/>
  <c r="J27" i="1"/>
  <c r="H27" i="1"/>
  <c r="G27" i="1"/>
  <c r="F27" i="1"/>
  <c r="E27" i="1"/>
  <c r="D27" i="1"/>
  <c r="C27" i="1"/>
  <c r="B27" i="1"/>
  <c r="P19" i="1"/>
  <c r="O19" i="1"/>
  <c r="N19" i="1"/>
  <c r="M19" i="1"/>
  <c r="L19" i="1"/>
  <c r="K19" i="1"/>
  <c r="J19" i="1"/>
  <c r="H19" i="1"/>
  <c r="G19" i="1"/>
  <c r="F19" i="1"/>
  <c r="E19" i="1"/>
  <c r="D19" i="1"/>
  <c r="C19" i="1"/>
  <c r="B19" i="1"/>
  <c r="P11" i="1"/>
  <c r="O11" i="1"/>
  <c r="N11" i="1"/>
  <c r="M11" i="1"/>
  <c r="L11" i="1"/>
  <c r="K11" i="1"/>
  <c r="J11" i="1"/>
  <c r="H11" i="1"/>
  <c r="G11" i="1"/>
  <c r="F11" i="1"/>
  <c r="E11" i="1"/>
  <c r="D11" i="1"/>
  <c r="C11" i="1"/>
  <c r="B11" i="1"/>
  <c r="P3" i="1"/>
  <c r="O3" i="1"/>
  <c r="N3" i="1"/>
  <c r="M3" i="1"/>
  <c r="L3" i="1"/>
  <c r="K3" i="1"/>
  <c r="J3" i="1"/>
  <c r="H3" i="1"/>
  <c r="G3" i="1"/>
  <c r="F3" i="1"/>
  <c r="E3" i="1"/>
  <c r="D3" i="1"/>
  <c r="C3" i="1"/>
  <c r="B3" i="1"/>
  <c r="B37" i="1" l="1" a="1"/>
  <c r="J36" i="1" a="1"/>
  <c r="B36" i="1" a="1"/>
  <c r="J33" i="1" a="1"/>
  <c r="B33" i="1" a="1"/>
  <c r="J32" i="1" a="1"/>
  <c r="B32" i="1" a="1"/>
  <c r="J31" i="1" a="1"/>
  <c r="B31" i="1" a="1"/>
  <c r="J30" i="1" a="1"/>
  <c r="B30" i="1" a="1"/>
  <c r="J29" i="1" a="1"/>
  <c r="B29" i="1" a="1"/>
  <c r="J28" i="1" a="1"/>
  <c r="B28" i="1" a="1"/>
  <c r="J25" i="1" a="1"/>
  <c r="B25" i="1" a="1"/>
  <c r="J24" i="1" a="1"/>
  <c r="B24" i="1" a="1"/>
  <c r="J23" i="1" a="1"/>
  <c r="B23" i="1" a="1"/>
  <c r="J22" i="1" a="1"/>
  <c r="B22" i="1" a="1"/>
  <c r="J21" i="1" a="1"/>
  <c r="B21" i="1" a="1"/>
  <c r="J20" i="1" a="1"/>
  <c r="B20" i="1" a="1"/>
  <c r="J17" i="1" a="1"/>
  <c r="B17" i="1" a="1"/>
  <c r="J16" i="1" a="1"/>
  <c r="B16" i="1" a="1"/>
  <c r="J15" i="1" a="1"/>
  <c r="B15" i="1" a="1"/>
  <c r="J14" i="1" a="1"/>
  <c r="B14" i="1" a="1"/>
  <c r="J13" i="1" a="1"/>
  <c r="B13" i="1" a="1"/>
  <c r="J12" i="1" a="1"/>
  <c r="B12" i="1" a="1"/>
  <c r="J9" i="1" a="1"/>
  <c r="B9" i="1" a="1"/>
  <c r="J8" i="1" a="1"/>
  <c r="B8" i="1" a="1"/>
  <c r="J7" i="1" a="1"/>
  <c r="B7" i="1" a="1"/>
  <c r="J6" i="1" a="1"/>
  <c r="B6" i="1" a="1"/>
  <c r="J5" i="1" a="1"/>
  <c r="B5" i="1" a="1"/>
  <c r="J4" i="1" a="1"/>
  <c r="B4" i="1" a="1"/>
  <c r="J49" i="1" a="1"/>
  <c r="B49" i="1" a="1"/>
  <c r="J48" i="1" a="1"/>
  <c r="B48" i="1" a="1"/>
  <c r="J47" i="1" a="1"/>
  <c r="B47" i="1" a="1"/>
  <c r="J46" i="1" a="1"/>
  <c r="B46" i="1" a="1"/>
  <c r="J45" i="1" a="1"/>
  <c r="B45" i="1" a="1"/>
  <c r="J44" i="1" a="1"/>
  <c r="B44" i="1" a="1"/>
  <c r="J41" i="1" a="1"/>
  <c r="B41" i="1" a="1"/>
  <c r="J40" i="1" a="1"/>
  <c r="B40" i="1" a="1"/>
  <c r="J39" i="1" a="1"/>
  <c r="B39" i="1" a="1"/>
  <c r="J38" i="1" a="1"/>
  <c r="B38" i="1" a="1"/>
  <c r="J37" i="1" a="1"/>
  <c r="B2" i="1"/>
  <c r="B18" i="1"/>
  <c r="B34" i="1"/>
  <c r="J2" i="1"/>
  <c r="J18" i="1"/>
  <c r="J26" i="1"/>
  <c r="B10" i="1"/>
  <c r="B26" i="1"/>
  <c r="J42" i="1"/>
  <c r="J10" i="1"/>
  <c r="J34" i="1"/>
  <c r="B42" i="1"/>
  <c r="P37" i="1" l="1"/>
  <c r="N37" i="1"/>
  <c r="L37" i="1"/>
  <c r="J37" i="1"/>
  <c r="O37" i="1"/>
  <c r="K37" i="1"/>
  <c r="M37" i="1"/>
  <c r="P38" i="1"/>
  <c r="N38" i="1"/>
  <c r="L38" i="1"/>
  <c r="J38" i="1"/>
  <c r="O38" i="1"/>
  <c r="K38" i="1"/>
  <c r="M38" i="1"/>
  <c r="P39" i="1"/>
  <c r="N39" i="1"/>
  <c r="L39" i="1"/>
  <c r="J39" i="1"/>
  <c r="O39" i="1"/>
  <c r="K39" i="1"/>
  <c r="M39" i="1"/>
  <c r="P40" i="1"/>
  <c r="N40" i="1"/>
  <c r="L40" i="1"/>
  <c r="J40" i="1"/>
  <c r="O40" i="1"/>
  <c r="K40" i="1"/>
  <c r="M40" i="1"/>
  <c r="P41" i="1"/>
  <c r="N41" i="1"/>
  <c r="L41" i="1"/>
  <c r="J41" i="1"/>
  <c r="O41" i="1"/>
  <c r="K41" i="1"/>
  <c r="M41" i="1"/>
  <c r="P44" i="1"/>
  <c r="N44" i="1"/>
  <c r="L44" i="1"/>
  <c r="J44" i="1"/>
  <c r="O44" i="1"/>
  <c r="K44" i="1"/>
  <c r="M44" i="1"/>
  <c r="P45" i="1"/>
  <c r="N45" i="1"/>
  <c r="L45" i="1"/>
  <c r="J45" i="1"/>
  <c r="O45" i="1"/>
  <c r="K45" i="1"/>
  <c r="M45" i="1"/>
  <c r="P46" i="1"/>
  <c r="N46" i="1"/>
  <c r="L46" i="1"/>
  <c r="J46" i="1"/>
  <c r="O46" i="1"/>
  <c r="K46" i="1"/>
  <c r="M46" i="1"/>
  <c r="P47" i="1"/>
  <c r="N47" i="1"/>
  <c r="L47" i="1"/>
  <c r="J47" i="1"/>
  <c r="O47" i="1"/>
  <c r="K47" i="1"/>
  <c r="M47" i="1"/>
  <c r="P48" i="1"/>
  <c r="N48" i="1"/>
  <c r="L48" i="1"/>
  <c r="J48" i="1"/>
  <c r="O48" i="1"/>
  <c r="K48" i="1"/>
  <c r="M48" i="1"/>
  <c r="P49" i="1"/>
  <c r="N49" i="1"/>
  <c r="L49" i="1"/>
  <c r="J49" i="1"/>
  <c r="O49" i="1"/>
  <c r="K49" i="1"/>
  <c r="M49" i="1"/>
  <c r="O4" i="1"/>
  <c r="M4" i="1"/>
  <c r="K4" i="1"/>
  <c r="P4" i="1"/>
  <c r="N4" i="1"/>
  <c r="L4" i="1"/>
  <c r="J4" i="1"/>
  <c r="O5" i="1"/>
  <c r="M5" i="1"/>
  <c r="K5" i="1"/>
  <c r="P5" i="1"/>
  <c r="N5" i="1"/>
  <c r="L5" i="1"/>
  <c r="J5" i="1"/>
  <c r="O6" i="1"/>
  <c r="M6" i="1"/>
  <c r="K6" i="1"/>
  <c r="P6" i="1"/>
  <c r="N6" i="1"/>
  <c r="L6" i="1"/>
  <c r="J6" i="1"/>
  <c r="O7" i="1"/>
  <c r="M7" i="1"/>
  <c r="K7" i="1"/>
  <c r="P7" i="1"/>
  <c r="N7" i="1"/>
  <c r="L7" i="1"/>
  <c r="J7" i="1"/>
  <c r="O8" i="1"/>
  <c r="M8" i="1"/>
  <c r="K8" i="1"/>
  <c r="P8" i="1"/>
  <c r="N8" i="1"/>
  <c r="L8" i="1"/>
  <c r="J8" i="1"/>
  <c r="O9" i="1"/>
  <c r="M9" i="1"/>
  <c r="K9" i="1"/>
  <c r="P9" i="1"/>
  <c r="N9" i="1"/>
  <c r="L9" i="1"/>
  <c r="J9" i="1"/>
  <c r="O12" i="1"/>
  <c r="M12" i="1"/>
  <c r="K12" i="1"/>
  <c r="P12" i="1"/>
  <c r="N12" i="1"/>
  <c r="L12" i="1"/>
  <c r="J12" i="1"/>
  <c r="O13" i="1"/>
  <c r="M13" i="1"/>
  <c r="K13" i="1"/>
  <c r="P13" i="1"/>
  <c r="N13" i="1"/>
  <c r="L13" i="1"/>
  <c r="J13" i="1"/>
  <c r="O14" i="1"/>
  <c r="M14" i="1"/>
  <c r="K14" i="1"/>
  <c r="P14" i="1"/>
  <c r="N14" i="1"/>
  <c r="L14" i="1"/>
  <c r="J14" i="1"/>
  <c r="O15" i="1"/>
  <c r="M15" i="1"/>
  <c r="K15" i="1"/>
  <c r="N15" i="1"/>
  <c r="J15" i="1"/>
  <c r="P15" i="1"/>
  <c r="L15" i="1"/>
  <c r="O16" i="1"/>
  <c r="M16" i="1"/>
  <c r="K16" i="1"/>
  <c r="N16" i="1"/>
  <c r="J16" i="1"/>
  <c r="P16" i="1"/>
  <c r="L16" i="1"/>
  <c r="O17" i="1"/>
  <c r="M17" i="1"/>
  <c r="K17" i="1"/>
  <c r="N17" i="1"/>
  <c r="J17" i="1"/>
  <c r="P17" i="1"/>
  <c r="L17" i="1"/>
  <c r="O20" i="1"/>
  <c r="M20" i="1"/>
  <c r="K20" i="1"/>
  <c r="N20" i="1"/>
  <c r="J20" i="1"/>
  <c r="P20" i="1"/>
  <c r="L20" i="1"/>
  <c r="O21" i="1"/>
  <c r="M21" i="1"/>
  <c r="K21" i="1"/>
  <c r="N21" i="1"/>
  <c r="J21" i="1"/>
  <c r="P21" i="1"/>
  <c r="L21" i="1"/>
  <c r="O22" i="1"/>
  <c r="M22" i="1"/>
  <c r="K22" i="1"/>
  <c r="N22" i="1"/>
  <c r="J22" i="1"/>
  <c r="P22" i="1"/>
  <c r="L22" i="1"/>
  <c r="O23" i="1"/>
  <c r="M23" i="1"/>
  <c r="K23" i="1"/>
  <c r="N23" i="1"/>
  <c r="J23" i="1"/>
  <c r="P23" i="1"/>
  <c r="L23" i="1"/>
  <c r="O24" i="1"/>
  <c r="M24" i="1"/>
  <c r="K24" i="1"/>
  <c r="N24" i="1"/>
  <c r="J24" i="1"/>
  <c r="P24" i="1"/>
  <c r="L24" i="1"/>
  <c r="O25" i="1"/>
  <c r="M25" i="1"/>
  <c r="K25" i="1"/>
  <c r="N25" i="1"/>
  <c r="J25" i="1"/>
  <c r="P25" i="1"/>
  <c r="L25" i="1"/>
  <c r="O28" i="1"/>
  <c r="M28" i="1"/>
  <c r="K28" i="1"/>
  <c r="N28" i="1"/>
  <c r="J28" i="1"/>
  <c r="P28" i="1"/>
  <c r="L28" i="1"/>
  <c r="O29" i="1"/>
  <c r="M29" i="1"/>
  <c r="K29" i="1"/>
  <c r="N29" i="1"/>
  <c r="J29" i="1"/>
  <c r="P29" i="1"/>
  <c r="L29" i="1"/>
  <c r="O30" i="1"/>
  <c r="M30" i="1"/>
  <c r="K30" i="1"/>
  <c r="N30" i="1"/>
  <c r="J30" i="1"/>
  <c r="P30" i="1"/>
  <c r="L30" i="1"/>
  <c r="O31" i="1"/>
  <c r="M31" i="1"/>
  <c r="K31" i="1"/>
  <c r="N31" i="1"/>
  <c r="J31" i="1"/>
  <c r="P31" i="1"/>
  <c r="L31" i="1"/>
  <c r="O32" i="1"/>
  <c r="M32" i="1"/>
  <c r="K32" i="1"/>
  <c r="N32" i="1"/>
  <c r="J32" i="1"/>
  <c r="P32" i="1"/>
  <c r="L32" i="1"/>
  <c r="O33" i="1"/>
  <c r="M33" i="1"/>
  <c r="K33" i="1"/>
  <c r="N33" i="1"/>
  <c r="J33" i="1"/>
  <c r="P33" i="1"/>
  <c r="L33" i="1"/>
  <c r="O36" i="1"/>
  <c r="M36" i="1"/>
  <c r="K36" i="1"/>
  <c r="N36" i="1"/>
  <c r="J36" i="1"/>
  <c r="P36" i="1"/>
  <c r="L36" i="1"/>
  <c r="H38" i="1"/>
  <c r="F38" i="1"/>
  <c r="D38" i="1"/>
  <c r="B38" i="1"/>
  <c r="G38" i="1"/>
  <c r="C38" i="1"/>
  <c r="E38" i="1"/>
  <c r="H39" i="1"/>
  <c r="F39" i="1"/>
  <c r="D39" i="1"/>
  <c r="B39" i="1"/>
  <c r="G39" i="1"/>
  <c r="C39" i="1"/>
  <c r="E39" i="1"/>
  <c r="H40" i="1"/>
  <c r="F40" i="1"/>
  <c r="D40" i="1"/>
  <c r="B40" i="1"/>
  <c r="G40" i="1"/>
  <c r="C40" i="1"/>
  <c r="E40" i="1"/>
  <c r="H41" i="1"/>
  <c r="F41" i="1"/>
  <c r="D41" i="1"/>
  <c r="B41" i="1"/>
  <c r="G41" i="1"/>
  <c r="C41" i="1"/>
  <c r="E41" i="1"/>
  <c r="H44" i="1"/>
  <c r="F44" i="1"/>
  <c r="D44" i="1"/>
  <c r="B44" i="1"/>
  <c r="G44" i="1"/>
  <c r="C44" i="1"/>
  <c r="E44" i="1"/>
  <c r="H45" i="1"/>
  <c r="F45" i="1"/>
  <c r="D45" i="1"/>
  <c r="B45" i="1"/>
  <c r="G45" i="1"/>
  <c r="C45" i="1"/>
  <c r="E45" i="1"/>
  <c r="H46" i="1"/>
  <c r="F46" i="1"/>
  <c r="D46" i="1"/>
  <c r="B46" i="1"/>
  <c r="G46" i="1"/>
  <c r="C46" i="1"/>
  <c r="E46" i="1"/>
  <c r="H47" i="1"/>
  <c r="F47" i="1"/>
  <c r="D47" i="1"/>
  <c r="B47" i="1"/>
  <c r="G47" i="1"/>
  <c r="C47" i="1"/>
  <c r="E47" i="1"/>
  <c r="H48" i="1"/>
  <c r="F48" i="1"/>
  <c r="D48" i="1"/>
  <c r="B48" i="1"/>
  <c r="G48" i="1"/>
  <c r="C48" i="1"/>
  <c r="E48" i="1"/>
  <c r="H49" i="1"/>
  <c r="F49" i="1"/>
  <c r="D49" i="1"/>
  <c r="B49" i="1"/>
  <c r="G49" i="1"/>
  <c r="C49" i="1"/>
  <c r="E49" i="1"/>
  <c r="G4" i="1"/>
  <c r="E4" i="1"/>
  <c r="C4" i="1"/>
  <c r="H4" i="1"/>
  <c r="F4" i="1"/>
  <c r="D4" i="1"/>
  <c r="B4" i="1"/>
  <c r="G5" i="1"/>
  <c r="E5" i="1"/>
  <c r="C5" i="1"/>
  <c r="H5" i="1"/>
  <c r="F5" i="1"/>
  <c r="D5" i="1"/>
  <c r="B5" i="1"/>
  <c r="G6" i="1"/>
  <c r="E6" i="1"/>
  <c r="C6" i="1"/>
  <c r="H6" i="1"/>
  <c r="F6" i="1"/>
  <c r="D6" i="1"/>
  <c r="B6" i="1"/>
  <c r="G7" i="1"/>
  <c r="E7" i="1"/>
  <c r="C7" i="1"/>
  <c r="H7" i="1"/>
  <c r="F7" i="1"/>
  <c r="D7" i="1"/>
  <c r="B7" i="1"/>
  <c r="G8" i="1"/>
  <c r="E8" i="1"/>
  <c r="C8" i="1"/>
  <c r="H8" i="1"/>
  <c r="F8" i="1"/>
  <c r="D8" i="1"/>
  <c r="B8" i="1"/>
  <c r="G9" i="1"/>
  <c r="E9" i="1"/>
  <c r="C9" i="1"/>
  <c r="H9" i="1"/>
  <c r="F9" i="1"/>
  <c r="D9" i="1"/>
  <c r="B9" i="1"/>
  <c r="G12" i="1"/>
  <c r="E12" i="1"/>
  <c r="C12" i="1"/>
  <c r="H12" i="1"/>
  <c r="F12" i="1"/>
  <c r="D12" i="1"/>
  <c r="B12" i="1"/>
  <c r="G13" i="1"/>
  <c r="E13" i="1"/>
  <c r="C13" i="1"/>
  <c r="H13" i="1"/>
  <c r="F13" i="1"/>
  <c r="D13" i="1"/>
  <c r="B13" i="1"/>
  <c r="G14" i="1"/>
  <c r="E14" i="1"/>
  <c r="C14" i="1"/>
  <c r="H14" i="1"/>
  <c r="F14" i="1"/>
  <c r="D14" i="1"/>
  <c r="B14" i="1"/>
  <c r="G15" i="1"/>
  <c r="E15" i="1"/>
  <c r="C15" i="1"/>
  <c r="H15" i="1"/>
  <c r="F15" i="1"/>
  <c r="D15" i="1"/>
  <c r="B15" i="1"/>
  <c r="G16" i="1"/>
  <c r="E16" i="1"/>
  <c r="C16" i="1"/>
  <c r="F16" i="1"/>
  <c r="B16" i="1"/>
  <c r="H16" i="1"/>
  <c r="D16" i="1"/>
  <c r="G17" i="1"/>
  <c r="E17" i="1"/>
  <c r="C17" i="1"/>
  <c r="F17" i="1"/>
  <c r="B17" i="1"/>
  <c r="H17" i="1"/>
  <c r="D17" i="1"/>
  <c r="G20" i="1"/>
  <c r="E20" i="1"/>
  <c r="C20" i="1"/>
  <c r="F20" i="1"/>
  <c r="B20" i="1"/>
  <c r="H20" i="1"/>
  <c r="D20" i="1"/>
  <c r="G21" i="1"/>
  <c r="E21" i="1"/>
  <c r="C21" i="1"/>
  <c r="F21" i="1"/>
  <c r="B21" i="1"/>
  <c r="H21" i="1"/>
  <c r="D21" i="1"/>
  <c r="G22" i="1"/>
  <c r="E22" i="1"/>
  <c r="C22" i="1"/>
  <c r="F22" i="1"/>
  <c r="B22" i="1"/>
  <c r="H22" i="1"/>
  <c r="D22" i="1"/>
  <c r="G23" i="1"/>
  <c r="E23" i="1"/>
  <c r="C23" i="1"/>
  <c r="F23" i="1"/>
  <c r="B23" i="1"/>
  <c r="H23" i="1"/>
  <c r="D23" i="1"/>
  <c r="G24" i="1"/>
  <c r="E24" i="1"/>
  <c r="C24" i="1"/>
  <c r="F24" i="1"/>
  <c r="B24" i="1"/>
  <c r="H24" i="1"/>
  <c r="D24" i="1"/>
  <c r="G25" i="1"/>
  <c r="E25" i="1"/>
  <c r="C25" i="1"/>
  <c r="F25" i="1"/>
  <c r="B25" i="1"/>
  <c r="H25" i="1"/>
  <c r="D25" i="1"/>
  <c r="G28" i="1"/>
  <c r="E28" i="1"/>
  <c r="C28" i="1"/>
  <c r="F28" i="1"/>
  <c r="B28" i="1"/>
  <c r="H28" i="1"/>
  <c r="D28" i="1"/>
  <c r="G29" i="1"/>
  <c r="E29" i="1"/>
  <c r="C29" i="1"/>
  <c r="F29" i="1"/>
  <c r="B29" i="1"/>
  <c r="H29" i="1"/>
  <c r="D29" i="1"/>
  <c r="G30" i="1"/>
  <c r="E30" i="1"/>
  <c r="C30" i="1"/>
  <c r="F30" i="1"/>
  <c r="B30" i="1"/>
  <c r="H30" i="1"/>
  <c r="D30" i="1"/>
  <c r="G31" i="1"/>
  <c r="E31" i="1"/>
  <c r="C31" i="1"/>
  <c r="F31" i="1"/>
  <c r="B31" i="1"/>
  <c r="H31" i="1"/>
  <c r="D31" i="1"/>
  <c r="G32" i="1"/>
  <c r="E32" i="1"/>
  <c r="C32" i="1"/>
  <c r="F32" i="1"/>
  <c r="B32" i="1"/>
  <c r="H32" i="1"/>
  <c r="D32" i="1"/>
  <c r="G33" i="1"/>
  <c r="E33" i="1"/>
  <c r="C33" i="1"/>
  <c r="F33" i="1"/>
  <c r="B33" i="1"/>
  <c r="H33" i="1"/>
  <c r="D33" i="1"/>
  <c r="G36" i="1"/>
  <c r="E36" i="1"/>
  <c r="C36" i="1"/>
  <c r="F36" i="1"/>
  <c r="B36" i="1"/>
  <c r="H36" i="1"/>
  <c r="D36" i="1"/>
  <c r="H37" i="1"/>
  <c r="G37" i="1"/>
  <c r="E37" i="1"/>
  <c r="C37" i="1"/>
  <c r="F37" i="1"/>
  <c r="B37" i="1"/>
  <c r="D37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mmmm"/>
    <numFmt numFmtId="167" formatCode="d"/>
  </numFmts>
  <fonts count="20" x14ac:knownFonts="1"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 tint="0.34998626667073579"/>
      <name val="Calibri Light"/>
      <family val="2"/>
      <scheme val="major"/>
    </font>
    <font>
      <sz val="48"/>
      <color theme="1" tint="0.34998626667073579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 tint="0.34998626667073579"/>
      <name val="Calibri Light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">
    <border>
      <left/>
      <right/>
      <top/>
      <bottom/>
      <diagonal/>
    </border>
    <border>
      <left/>
      <right/>
      <top style="thin">
        <color theme="4"/>
      </top>
      <bottom style="thin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horizontal="center" vertical="center"/>
    </xf>
    <xf numFmtId="0" fontId="7" fillId="0" borderId="0"/>
    <xf numFmtId="166" fontId="3" fillId="0" borderId="1">
      <alignment horizontal="center"/>
    </xf>
    <xf numFmtId="0" fontId="5" fillId="0" borderId="0">
      <alignment horizontal="center" vertical="center"/>
    </xf>
    <xf numFmtId="0" fontId="7" fillId="0" borderId="0">
      <alignment vertical="center"/>
    </xf>
    <xf numFmtId="0" fontId="4" fillId="0" borderId="0">
      <alignment horizontal="center" vertical="center"/>
    </xf>
    <xf numFmtId="167" fontId="6" fillId="0" borderId="0" applyFont="0" applyFill="0" applyBorder="0" applyAlignment="0">
      <alignment horizontal="center" vertical="center"/>
    </xf>
    <xf numFmtId="0" fontId="2" fillId="0" borderId="0" applyFill="0" applyBorder="0" applyAlignment="0">
      <alignment horizontal="center" vertical="center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" applyNumberFormat="0" applyAlignment="0" applyProtection="0"/>
    <xf numFmtId="0" fontId="12" fillId="7" borderId="3" applyNumberFormat="0" applyAlignment="0" applyProtection="0"/>
    <xf numFmtId="0" fontId="13" fillId="7" borderId="2" applyNumberFormat="0" applyAlignment="0" applyProtection="0"/>
    <xf numFmtId="0" fontId="14" fillId="0" borderId="4" applyNumberFormat="0" applyFill="0" applyAlignment="0" applyProtection="0"/>
    <xf numFmtId="0" fontId="15" fillId="8" borderId="5" applyNumberFormat="0" applyAlignment="0" applyProtection="0"/>
    <xf numFmtId="0" fontId="16" fillId="0" borderId="0" applyNumberFormat="0" applyFill="0" applyBorder="0" applyAlignment="0" applyProtection="0"/>
    <xf numFmtId="0" fontId="6" fillId="9" borderId="6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9">
    <xf numFmtId="0" fontId="0" fillId="0" borderId="0" xfId="0">
      <alignment horizontal="center" vertical="center"/>
    </xf>
    <xf numFmtId="0" fontId="5" fillId="0" borderId="0" xfId="3">
      <alignment horizontal="center" vertical="center"/>
    </xf>
    <xf numFmtId="0" fontId="0" fillId="0" borderId="0" xfId="0">
      <alignment horizontal="center" vertical="center"/>
    </xf>
    <xf numFmtId="0" fontId="2" fillId="2" borderId="0" xfId="7" applyFill="1">
      <alignment horizontal="center" vertical="center"/>
    </xf>
    <xf numFmtId="0" fontId="2" fillId="0" borderId="0" xfId="7">
      <alignment horizontal="center" vertical="center"/>
    </xf>
    <xf numFmtId="167" fontId="0" fillId="0" borderId="0" xfId="6" applyFont="1">
      <alignment horizontal="center" vertical="center"/>
    </xf>
    <xf numFmtId="167" fontId="6" fillId="0" borderId="0" xfId="6">
      <alignment horizontal="center" vertical="center"/>
    </xf>
    <xf numFmtId="0" fontId="4" fillId="0" borderId="0" xfId="5">
      <alignment horizontal="center" vertical="center"/>
    </xf>
    <xf numFmtId="166" fontId="19" fillId="0" borderId="1" xfId="2" applyFont="1">
      <alignment horizontal="center"/>
    </xf>
  </cellXfs>
  <cellStyles count="49">
    <cellStyle name="20 % - Accent1" xfId="26" builtinId="30" customBuiltin="1"/>
    <cellStyle name="20 % - Accent2" xfId="30" builtinId="34" customBuiltin="1"/>
    <cellStyle name="20 % - Accent3" xfId="34" builtinId="38" customBuiltin="1"/>
    <cellStyle name="20 % - Accent4" xfId="38" builtinId="42" customBuiltin="1"/>
    <cellStyle name="20 % - Accent5" xfId="42" builtinId="46" customBuiltin="1"/>
    <cellStyle name="20 % - Accent6" xfId="46" builtinId="50" customBuiltin="1"/>
    <cellStyle name="40 % - Accent1" xfId="27" builtinId="31" customBuiltin="1"/>
    <cellStyle name="40 % - Accent2" xfId="31" builtinId="35" customBuiltin="1"/>
    <cellStyle name="40 % - Accent3" xfId="35" builtinId="39" customBuiltin="1"/>
    <cellStyle name="40 % - Accent4" xfId="39" builtinId="43" customBuiltin="1"/>
    <cellStyle name="40 % - Accent5" xfId="43" builtinId="47" customBuiltin="1"/>
    <cellStyle name="40 % - Accent6" xfId="47" builtinId="51" customBuiltin="1"/>
    <cellStyle name="60 % - Accent1" xfId="28" builtinId="32" customBuiltin="1"/>
    <cellStyle name="60 % - Accent2" xfId="32" builtinId="36" customBuiltin="1"/>
    <cellStyle name="60 % - Accent3" xfId="36" builtinId="40" customBuiltin="1"/>
    <cellStyle name="60 % - Accent4" xfId="40" builtinId="44" customBuiltin="1"/>
    <cellStyle name="60 % - Accent5" xfId="44" builtinId="48" customBuiltin="1"/>
    <cellStyle name="60 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Avertissement" xfId="21" builtinId="11" customBuiltin="1"/>
    <cellStyle name="Cal Jour" xfId="7" xr:uid="{00000000-0005-0000-0000-000001000000}"/>
    <cellStyle name="Calcul" xfId="18" builtinId="22" customBuiltin="1"/>
    <cellStyle name="Cellule liée" xfId="19" builtinId="24" customBuiltin="1"/>
    <cellStyle name="Entrée" xfId="16" builtinId="20" customBuiltin="1"/>
    <cellStyle name="Insatisfaisant" xfId="14" builtinId="27" customBuiltin="1"/>
    <cellStyle name="Jour" xfId="6" xr:uid="{00000000-0005-0000-0000-000000000000}"/>
    <cellStyle name="Milliers" xfId="8" builtinId="3" customBuiltin="1"/>
    <cellStyle name="Milliers [0]" xfId="9" builtinId="6" customBuiltin="1"/>
    <cellStyle name="Monétaire" xfId="10" builtinId="4" customBuiltin="1"/>
    <cellStyle name="Monétaire [0]" xfId="11" builtinId="7" customBuiltin="1"/>
    <cellStyle name="Neutre" xfId="15" builtinId="28" customBuiltin="1"/>
    <cellStyle name="Normal" xfId="0" builtinId="0" customBuiltin="1"/>
    <cellStyle name="Note" xfId="22" builtinId="10" customBuiltin="1"/>
    <cellStyle name="Pourcentage" xfId="12" builtinId="5" customBuiltin="1"/>
    <cellStyle name="Satisfaisant" xfId="13" builtinId="26" customBuiltin="1"/>
    <cellStyle name="Sortie" xfId="17" builtinId="21" customBuiltin="1"/>
    <cellStyle name="Texte explicatif" xfId="23" builtinId="53" customBuiltin="1"/>
    <cellStyle name="Titre" xfId="5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1" builtinId="19" customBuiltin="1"/>
    <cellStyle name="Total" xfId="24" builtinId="25" customBuiltin="1"/>
    <cellStyle name="Vérification" xfId="20" builtinId="23" customBuiltin="1"/>
  </cellStyles>
  <dxfs count="24"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P49"/>
  <sheetViews>
    <sheetView showGridLines="0" tabSelected="1" topLeftCell="A22" workbookViewId="0">
      <selection activeCell="S30" sqref="S30"/>
    </sheetView>
  </sheetViews>
  <sheetFormatPr baseColWidth="10" defaultColWidth="9.109375" defaultRowHeight="14.4" x14ac:dyDescent="0.3"/>
  <cols>
    <col min="1" max="1" width="2.6640625" style="2" customWidth="1"/>
    <col min="2" max="8" width="7.6640625" style="2" customWidth="1"/>
    <col min="9" max="9" width="5.6640625" style="2" customWidth="1"/>
    <col min="10" max="16" width="7.6640625" style="2" customWidth="1"/>
    <col min="17" max="17" width="2.6640625" customWidth="1"/>
  </cols>
  <sheetData>
    <row r="1" spans="1:16" ht="69.75" customHeight="1" x14ac:dyDescent="0.3">
      <c r="B1" s="7">
        <v>2021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21.75" customHeight="1" x14ac:dyDescent="0.3">
      <c r="A2" s="4"/>
      <c r="B2" s="8" t="str">
        <f>UPPER(TEXT(Jan_Val,"MMMM"))</f>
        <v>JANVIER</v>
      </c>
      <c r="C2" s="8"/>
      <c r="D2" s="8"/>
      <c r="E2" s="8"/>
      <c r="F2" s="8"/>
      <c r="G2" s="8"/>
      <c r="H2" s="8"/>
      <c r="J2" s="8" t="str">
        <f>UPPER(TEXT(Fev_Val,"MMMM"))</f>
        <v>FÉVRIER</v>
      </c>
      <c r="K2" s="8"/>
      <c r="L2" s="8"/>
      <c r="M2" s="8"/>
      <c r="N2" s="8"/>
      <c r="O2" s="8"/>
      <c r="P2" s="8"/>
    </row>
    <row r="3" spans="1:16" ht="21.75" customHeight="1" x14ac:dyDescent="0.3">
      <c r="A3" s="4"/>
      <c r="B3" s="1" t="str">
        <f>CHOOSE(1+(DébutSemaine="Lundi"), "Di","Lu","Ma","Me","Je","Ve","Sa","Di")</f>
        <v>Lu</v>
      </c>
      <c r="C3" s="1" t="str">
        <f>CHOOSE(2+(DébutSemaine="Lundi"), "Di","Lu","Ma","Me","Je","Ve","Sa","Di")</f>
        <v>Ma</v>
      </c>
      <c r="D3" s="1" t="str">
        <f>CHOOSE(3+(DébutSemaine="Lundi"), "Di","Lu","Ma","Me","Je","Ve","Sa","Di")</f>
        <v>Me</v>
      </c>
      <c r="E3" s="1" t="str">
        <f>CHOOSE(4+(DébutSemaine="Lundi"), "Di","Lu","Ma","Me","Je","Ve","Sa","Di")</f>
        <v>Je</v>
      </c>
      <c r="F3" s="1" t="str">
        <f>CHOOSE(5+(DébutSemaine="Lundi"), "Di","Lu","Ma","Me","Je","Ve","Sa","Di")</f>
        <v>Ve</v>
      </c>
      <c r="G3" s="1" t="str">
        <f>CHOOSE(6+(DébutSemaine="Lundi"), "Di","Lu","Ma","Me","Je","Ve","Sa","Di")</f>
        <v>Sa</v>
      </c>
      <c r="H3" s="1" t="str">
        <f>CHOOSE(7+(DébutSemaine="Lundi"), "Di","Lu","Ma","Me","Je","Ve","Sa","Di")</f>
        <v>Di</v>
      </c>
      <c r="J3" s="1" t="str">
        <f>CHOOSE(1+(DébutSemaine="Lundi"), "Di","Lu","Ma","Me","Je","Ve","Sa","Di")</f>
        <v>Lu</v>
      </c>
      <c r="K3" s="1" t="str">
        <f>CHOOSE(2+(DébutSemaine="Lundi"), "Di","Lu","Ma","Me","Je","Ve","Sa","Di")</f>
        <v>Ma</v>
      </c>
      <c r="L3" s="1" t="str">
        <f>CHOOSE(3+(DébutSemaine="Lundi"), "Di","Lu","Ma","Me","Je","Ve","Sa","Di")</f>
        <v>Me</v>
      </c>
      <c r="M3" s="1" t="str">
        <f>CHOOSE(4+(DébutSemaine="Lundi"), "Di","Lu","Ma","Me","Je","Ve","Sa","Di")</f>
        <v>Je</v>
      </c>
      <c r="N3" s="1" t="str">
        <f>CHOOSE(5+(DébutSemaine="Lundi"), "Di","Lu","Ma","Me","Je","Ve","Sa","Di")</f>
        <v>Ve</v>
      </c>
      <c r="O3" s="1" t="str">
        <f>CHOOSE(6+(DébutSemaine="Lundi"), "Di","Lu","Ma","Me","Je","Ve","Sa","Di")</f>
        <v>Sa</v>
      </c>
      <c r="P3" s="1" t="str">
        <f>CHOOSE(7+(DébutSemaine="Lundi"), "Di","Lu","Ma","Me","Je","Ve","Sa","Di")</f>
        <v>Di</v>
      </c>
    </row>
    <row r="4" spans="1:16" ht="15.9" customHeight="1" x14ac:dyDescent="0.3">
      <c r="A4" s="3">
        <v>1</v>
      </c>
      <c r="B4" s="6">
        <f t="array" ref="B4:H4">Jours+DATE(AnnéeCal,MONTH(Jan_Val),1)-WEEKDAY(DATE(AnnéeCal,MONTH(Jan_Val),1),(DébutSemaine="Lundi")+1)+$A4*7-6</f>
        <v>44193</v>
      </c>
      <c r="C4" s="6">
        <v>44194</v>
      </c>
      <c r="D4" s="6">
        <v>44195</v>
      </c>
      <c r="E4" s="6">
        <v>44196</v>
      </c>
      <c r="F4" s="6">
        <v>44197</v>
      </c>
      <c r="G4" s="6">
        <v>44198</v>
      </c>
      <c r="H4" s="6">
        <v>44199</v>
      </c>
      <c r="J4" s="5">
        <f t="array" ref="J4:P4">Jours+DATE(AnnéeCal,MONTH(Fev_Val),1)-WEEKDAY(DATE(AnnéeCal,MONTH(Fev_Val),1),(DébutSemaine="Lundi")+1)+$A4*7-6</f>
        <v>44228</v>
      </c>
      <c r="K4" s="5">
        <v>44229</v>
      </c>
      <c r="L4" s="5">
        <v>44230</v>
      </c>
      <c r="M4" s="5">
        <v>44231</v>
      </c>
      <c r="N4" s="5">
        <v>44232</v>
      </c>
      <c r="O4" s="5">
        <v>44233</v>
      </c>
      <c r="P4" s="5">
        <v>44234</v>
      </c>
    </row>
    <row r="5" spans="1:16" ht="15.9" customHeight="1" x14ac:dyDescent="0.3">
      <c r="A5" s="3">
        <v>2</v>
      </c>
      <c r="B5" s="6">
        <f t="array" ref="B5:H5">Jours+DATE(AnnéeCal,MONTH(Jan_Val),1)-WEEKDAY(DATE(AnnéeCal,MONTH(Jan_Val),1),(DébutSemaine="Lundi")+1)+$A5*7-6</f>
        <v>44200</v>
      </c>
      <c r="C5" s="6">
        <v>44201</v>
      </c>
      <c r="D5" s="6">
        <v>44202</v>
      </c>
      <c r="E5" s="6">
        <v>44203</v>
      </c>
      <c r="F5" s="6">
        <v>44204</v>
      </c>
      <c r="G5" s="6">
        <v>44205</v>
      </c>
      <c r="H5" s="6">
        <v>44206</v>
      </c>
      <c r="J5" s="5">
        <f t="array" ref="J5:P5">Jours+DATE(AnnéeCal,MONTH(Fev_Val),1)-WEEKDAY(DATE(AnnéeCal,MONTH(Fev_Val),1),(DébutSemaine="Lundi")+1)+$A5*7-6</f>
        <v>44235</v>
      </c>
      <c r="K5" s="5">
        <v>44236</v>
      </c>
      <c r="L5" s="5">
        <v>44237</v>
      </c>
      <c r="M5" s="5">
        <v>44238</v>
      </c>
      <c r="N5" s="5">
        <v>44239</v>
      </c>
      <c r="O5" s="5">
        <v>44240</v>
      </c>
      <c r="P5" s="5">
        <v>44241</v>
      </c>
    </row>
    <row r="6" spans="1:16" ht="15.9" customHeight="1" x14ac:dyDescent="0.3">
      <c r="A6" s="3">
        <v>3</v>
      </c>
      <c r="B6" s="6">
        <f t="array" ref="B6:H6">Jours+DATE(AnnéeCal,MONTH(Jan_Val),1)-WEEKDAY(DATE(AnnéeCal,MONTH(Jan_Val),1),(DébutSemaine="Lundi")+1)+$A6*7-6</f>
        <v>44207</v>
      </c>
      <c r="C6" s="6">
        <v>44208</v>
      </c>
      <c r="D6" s="6">
        <v>44209</v>
      </c>
      <c r="E6" s="6">
        <v>44210</v>
      </c>
      <c r="F6" s="6">
        <v>44211</v>
      </c>
      <c r="G6" s="6">
        <v>44212</v>
      </c>
      <c r="H6" s="6">
        <v>44213</v>
      </c>
      <c r="J6" s="5">
        <f t="array" ref="J6:P6">Jours+DATE(AnnéeCal,MONTH(Fev_Val),1)-WEEKDAY(DATE(AnnéeCal,MONTH(Fev_Val),1),(DébutSemaine="Lundi")+1)+$A6*7-6</f>
        <v>44242</v>
      </c>
      <c r="K6" s="5">
        <v>44243</v>
      </c>
      <c r="L6" s="5">
        <v>44244</v>
      </c>
      <c r="M6" s="5">
        <v>44245</v>
      </c>
      <c r="N6" s="5">
        <v>44246</v>
      </c>
      <c r="O6" s="5">
        <v>44247</v>
      </c>
      <c r="P6" s="5">
        <v>44248</v>
      </c>
    </row>
    <row r="7" spans="1:16" ht="15.9" customHeight="1" x14ac:dyDescent="0.3">
      <c r="A7" s="3">
        <v>4</v>
      </c>
      <c r="B7" s="6">
        <f t="array" ref="B7:H7">Jours+DATE(AnnéeCal,MONTH(Jan_Val),1)-WEEKDAY(DATE(AnnéeCal,MONTH(Jan_Val),1),(DébutSemaine="Lundi")+1)+$A7*7-6</f>
        <v>44214</v>
      </c>
      <c r="C7" s="6">
        <v>44215</v>
      </c>
      <c r="D7" s="6">
        <v>44216</v>
      </c>
      <c r="E7" s="6">
        <v>44217</v>
      </c>
      <c r="F7" s="6">
        <v>44218</v>
      </c>
      <c r="G7" s="6">
        <v>44219</v>
      </c>
      <c r="H7" s="6">
        <v>44220</v>
      </c>
      <c r="J7" s="5">
        <f t="array" ref="J7:P7">Jours+DATE(AnnéeCal,MONTH(Fev_Val),1)-WEEKDAY(DATE(AnnéeCal,MONTH(Fev_Val),1),(DébutSemaine="Lundi")+1)+$A7*7-6</f>
        <v>44249</v>
      </c>
      <c r="K7" s="5">
        <v>44250</v>
      </c>
      <c r="L7" s="5">
        <v>44251</v>
      </c>
      <c r="M7" s="5">
        <v>44252</v>
      </c>
      <c r="N7" s="5">
        <v>44253</v>
      </c>
      <c r="O7" s="5">
        <v>44254</v>
      </c>
      <c r="P7" s="5">
        <v>44255</v>
      </c>
    </row>
    <row r="8" spans="1:16" ht="15.9" customHeight="1" x14ac:dyDescent="0.3">
      <c r="A8" s="3">
        <v>5</v>
      </c>
      <c r="B8" s="6">
        <f t="array" ref="B8:H8">Jours+DATE(AnnéeCal,MONTH(Jan_Val),1)-WEEKDAY(DATE(AnnéeCal,MONTH(Jan_Val),1),(DébutSemaine="Lundi")+1)+$A8*7-6</f>
        <v>44221</v>
      </c>
      <c r="C8" s="6">
        <v>44222</v>
      </c>
      <c r="D8" s="6">
        <v>44223</v>
      </c>
      <c r="E8" s="6">
        <v>44224</v>
      </c>
      <c r="F8" s="6">
        <v>44225</v>
      </c>
      <c r="G8" s="6">
        <v>44226</v>
      </c>
      <c r="H8" s="6">
        <v>44227</v>
      </c>
      <c r="J8" s="5">
        <f t="array" ref="J8:P8">Jours+DATE(AnnéeCal,MONTH(Fev_Val),1)-WEEKDAY(DATE(AnnéeCal,MONTH(Fev_Val),1),(DébutSemaine="Lundi")+1)+$A8*7-6</f>
        <v>44256</v>
      </c>
      <c r="K8" s="5">
        <v>44257</v>
      </c>
      <c r="L8" s="5">
        <v>44258</v>
      </c>
      <c r="M8" s="5">
        <v>44259</v>
      </c>
      <c r="N8" s="5">
        <v>44260</v>
      </c>
      <c r="O8" s="5">
        <v>44261</v>
      </c>
      <c r="P8" s="5">
        <v>44262</v>
      </c>
    </row>
    <row r="9" spans="1:16" ht="21.75" customHeight="1" x14ac:dyDescent="0.3">
      <c r="A9" s="3">
        <v>6</v>
      </c>
      <c r="B9" s="6">
        <f t="array" ref="B9:H9">Jours+DATE(AnnéeCal,MONTH(Jan_Val),1)-WEEKDAY(DATE(AnnéeCal,MONTH(Jan_Val),1),(DébutSemaine="Lundi")+1)+$A9*7-6</f>
        <v>44228</v>
      </c>
      <c r="C9" s="6">
        <v>44229</v>
      </c>
      <c r="D9" s="6">
        <v>44230</v>
      </c>
      <c r="E9" s="6">
        <v>44231</v>
      </c>
      <c r="F9" s="6">
        <v>44232</v>
      </c>
      <c r="G9" s="6">
        <v>44233</v>
      </c>
      <c r="H9" s="6">
        <v>44234</v>
      </c>
      <c r="J9" s="5">
        <f t="array" ref="J9:P9">Jours+DATE(AnnéeCal,MONTH(Fev_Val),1)-WEEKDAY(DATE(AnnéeCal,MONTH(Fev_Val),1),(DébutSemaine="Lundi")+1)+$A9*7-6</f>
        <v>44263</v>
      </c>
      <c r="K9" s="5">
        <v>44264</v>
      </c>
      <c r="L9" s="5">
        <v>44265</v>
      </c>
      <c r="M9" s="5">
        <v>44266</v>
      </c>
      <c r="N9" s="5">
        <v>44267</v>
      </c>
      <c r="O9" s="5">
        <v>44268</v>
      </c>
      <c r="P9" s="5">
        <v>44269</v>
      </c>
    </row>
    <row r="10" spans="1:16" ht="21.75" customHeight="1" x14ac:dyDescent="0.3">
      <c r="A10" s="4"/>
      <c r="B10" s="8" t="str">
        <f>UPPER(TEXT(Mar_Val,"MMMM"))</f>
        <v>MARS</v>
      </c>
      <c r="C10" s="8"/>
      <c r="D10" s="8"/>
      <c r="E10" s="8"/>
      <c r="F10" s="8"/>
      <c r="G10" s="8"/>
      <c r="H10" s="8"/>
      <c r="J10" s="8" t="str">
        <f>UPPER(TEXT(Apl_Val,"MMMM"))</f>
        <v>AVRIL</v>
      </c>
      <c r="K10" s="8"/>
      <c r="L10" s="8"/>
      <c r="M10" s="8"/>
      <c r="N10" s="8"/>
      <c r="O10" s="8"/>
      <c r="P10" s="8"/>
    </row>
    <row r="11" spans="1:16" ht="21.75" customHeight="1" x14ac:dyDescent="0.3">
      <c r="A11" s="4"/>
      <c r="B11" s="1" t="str">
        <f>CHOOSE(1+(DébutSemaine="Lundi"), "Di","Lu","Ma","Me","Je","Ve","Sa","Di")</f>
        <v>Lu</v>
      </c>
      <c r="C11" s="1" t="str">
        <f>CHOOSE(2+(DébutSemaine="Lundi"), "Di","Lu","Ma","Me","Je","Ve","Sa","Di")</f>
        <v>Ma</v>
      </c>
      <c r="D11" s="1" t="str">
        <f>CHOOSE(3+(DébutSemaine="Lundi"), "Di","Lu","Ma","Me","Je","Ve","Sa","Di")</f>
        <v>Me</v>
      </c>
      <c r="E11" s="1" t="str">
        <f>CHOOSE(4+(DébutSemaine="Lundi"), "Di","Lu","Ma","Me","Je","Ve","Sa","Di")</f>
        <v>Je</v>
      </c>
      <c r="F11" s="1" t="str">
        <f>CHOOSE(5+(DébutSemaine="Lundi"), "Di","Lu","Ma","Me","Je","Ve","Sa","Di")</f>
        <v>Ve</v>
      </c>
      <c r="G11" s="1" t="str">
        <f>CHOOSE(6+(DébutSemaine="Lundi"), "Di","Lu","Ma","Me","Je","Ve","Sa","Di")</f>
        <v>Sa</v>
      </c>
      <c r="H11" s="1" t="str">
        <f>CHOOSE(7+(DébutSemaine="Lundi"), "Di","Lu","Ma","Me","Je","Ve","Sa","Di")</f>
        <v>Di</v>
      </c>
      <c r="J11" s="1" t="str">
        <f>CHOOSE(1+(DébutSemaine="Lundi"), "Di","Lu","Ma","Me","Je","Ve","Sa","Di")</f>
        <v>Lu</v>
      </c>
      <c r="K11" s="1" t="str">
        <f>CHOOSE(2+(DébutSemaine="Lundi"), "Di","Lu","Ma","Me","Je","Ve","Sa","Di")</f>
        <v>Ma</v>
      </c>
      <c r="L11" s="1" t="str">
        <f>CHOOSE(3+(DébutSemaine="Lundi"), "Di","Lu","Ma","Me","Je","Ve","Sa","Di")</f>
        <v>Me</v>
      </c>
      <c r="M11" s="1" t="str">
        <f>CHOOSE(4+(DébutSemaine="Lundi"), "Di","Lu","Ma","Me","Je","Ve","Sa","Di")</f>
        <v>Je</v>
      </c>
      <c r="N11" s="1" t="str">
        <f>CHOOSE(5+(DébutSemaine="Lundi"), "Di","Lu","Ma","Me","Je","Ve","Sa","Di")</f>
        <v>Ve</v>
      </c>
      <c r="O11" s="1" t="str">
        <f>CHOOSE(6+(DébutSemaine="Lundi"), "Di","Lu","Ma","Me","Je","Ve","Sa","Di")</f>
        <v>Sa</v>
      </c>
      <c r="P11" s="1" t="str">
        <f>CHOOSE(7+(DébutSemaine="Lundi"), "Di","Lu","Ma","Me","Je","Ve","Sa","Di")</f>
        <v>Di</v>
      </c>
    </row>
    <row r="12" spans="1:16" ht="15.9" customHeight="1" x14ac:dyDescent="0.3">
      <c r="A12" s="4"/>
      <c r="B12" s="5">
        <f t="array" ref="B12:H12">Jours+DATE(AnnéeCal,MONTH(Mar_Val),1)-WEEKDAY(DATE(AnnéeCal,MONTH(Mar_Val),1),(DébutSemaine="Lundi")+1)+$A4*7-6</f>
        <v>44256</v>
      </c>
      <c r="C12" s="5">
        <v>44257</v>
      </c>
      <c r="D12" s="5">
        <v>44258</v>
      </c>
      <c r="E12" s="5">
        <v>44259</v>
      </c>
      <c r="F12" s="5">
        <v>44260</v>
      </c>
      <c r="G12" s="5">
        <v>44261</v>
      </c>
      <c r="H12" s="5">
        <v>44262</v>
      </c>
      <c r="J12" s="5">
        <f t="array" ref="J12:P12">Jours+DATE(AnnéeCal,MONTH(Apl_Val),1)-WEEKDAY(DATE(AnnéeCal,MONTH(Apl_Val),1),(DébutSemaine="Lundi")+1)+$A4*7-6</f>
        <v>44284</v>
      </c>
      <c r="K12" s="5">
        <v>44285</v>
      </c>
      <c r="L12" s="5">
        <v>44286</v>
      </c>
      <c r="M12" s="5">
        <v>44287</v>
      </c>
      <c r="N12" s="5">
        <v>44288</v>
      </c>
      <c r="O12" s="5">
        <v>44289</v>
      </c>
      <c r="P12" s="5">
        <v>44290</v>
      </c>
    </row>
    <row r="13" spans="1:16" ht="15.9" customHeight="1" x14ac:dyDescent="0.3">
      <c r="A13" s="4"/>
      <c r="B13" s="5">
        <f t="array" ref="B13:H13">Jours+DATE(AnnéeCal,MONTH(Mar_Val),1)-WEEKDAY(DATE(AnnéeCal,MONTH(Mar_Val),1),(DébutSemaine="Lundi")+1)+$A5*7-6</f>
        <v>44263</v>
      </c>
      <c r="C13" s="5">
        <v>44264</v>
      </c>
      <c r="D13" s="5">
        <v>44265</v>
      </c>
      <c r="E13" s="5">
        <v>44266</v>
      </c>
      <c r="F13" s="5">
        <v>44267</v>
      </c>
      <c r="G13" s="5">
        <v>44268</v>
      </c>
      <c r="H13" s="5">
        <v>44269</v>
      </c>
      <c r="J13" s="5">
        <f t="array" ref="J13:P13">Jours+DATE(AnnéeCal,MONTH(Apl_Val),1)-WEEKDAY(DATE(AnnéeCal,MONTH(Apl_Val),1),(DébutSemaine="Lundi")+1)+$A5*7-6</f>
        <v>44291</v>
      </c>
      <c r="K13" s="5">
        <v>44292</v>
      </c>
      <c r="L13" s="5">
        <v>44293</v>
      </c>
      <c r="M13" s="5">
        <v>44294</v>
      </c>
      <c r="N13" s="5">
        <v>44295</v>
      </c>
      <c r="O13" s="5">
        <v>44296</v>
      </c>
      <c r="P13" s="5">
        <v>44297</v>
      </c>
    </row>
    <row r="14" spans="1:16" ht="15.9" customHeight="1" x14ac:dyDescent="0.3">
      <c r="A14" s="4"/>
      <c r="B14" s="5">
        <f t="array" ref="B14:H14">Jours+DATE(AnnéeCal,MONTH(Mar_Val),1)-WEEKDAY(DATE(AnnéeCal,MONTH(Mar_Val),1),(DébutSemaine="Lundi")+1)+$A6*7-6</f>
        <v>44270</v>
      </c>
      <c r="C14" s="5">
        <v>44271</v>
      </c>
      <c r="D14" s="5">
        <v>44272</v>
      </c>
      <c r="E14" s="5">
        <v>44273</v>
      </c>
      <c r="F14" s="5">
        <v>44274</v>
      </c>
      <c r="G14" s="5">
        <v>44275</v>
      </c>
      <c r="H14" s="5">
        <v>44276</v>
      </c>
      <c r="J14" s="5">
        <f t="array" ref="J14:P14">Jours+DATE(AnnéeCal,MONTH(Apl_Val),1)-WEEKDAY(DATE(AnnéeCal,MONTH(Apl_Val),1),(DébutSemaine="Lundi")+1)+$A6*7-6</f>
        <v>44298</v>
      </c>
      <c r="K14" s="5">
        <v>44299</v>
      </c>
      <c r="L14" s="5">
        <v>44300</v>
      </c>
      <c r="M14" s="5">
        <v>44301</v>
      </c>
      <c r="N14" s="5">
        <v>44302</v>
      </c>
      <c r="O14" s="5">
        <v>44303</v>
      </c>
      <c r="P14" s="5">
        <v>44304</v>
      </c>
    </row>
    <row r="15" spans="1:16" ht="15.9" customHeight="1" x14ac:dyDescent="0.3">
      <c r="A15" s="4"/>
      <c r="B15" s="5">
        <f t="array" ref="B15:H15">Jours+DATE(AnnéeCal,MONTH(Mar_Val),1)-WEEKDAY(DATE(AnnéeCal,MONTH(Mar_Val),1),(DébutSemaine="Lundi")+1)+$A7*7-6</f>
        <v>44277</v>
      </c>
      <c r="C15" s="5">
        <v>44278</v>
      </c>
      <c r="D15" s="5">
        <v>44279</v>
      </c>
      <c r="E15" s="5">
        <v>44280</v>
      </c>
      <c r="F15" s="5">
        <v>44281</v>
      </c>
      <c r="G15" s="5">
        <v>44282</v>
      </c>
      <c r="H15" s="5">
        <v>44283</v>
      </c>
      <c r="J15" s="5">
        <f t="array" ref="J15:P15">Jours+DATE(AnnéeCal,MONTH(Apl_Val),1)-WEEKDAY(DATE(AnnéeCal,MONTH(Apl_Val),1),(DébutSemaine="Lundi")+1)+$A7*7-6</f>
        <v>44305</v>
      </c>
      <c r="K15" s="5">
        <v>44306</v>
      </c>
      <c r="L15" s="5">
        <v>44307</v>
      </c>
      <c r="M15" s="5">
        <v>44308</v>
      </c>
      <c r="N15" s="5">
        <v>44309</v>
      </c>
      <c r="O15" s="5">
        <v>44310</v>
      </c>
      <c r="P15" s="5">
        <v>44311</v>
      </c>
    </row>
    <row r="16" spans="1:16" ht="15.9" customHeight="1" x14ac:dyDescent="0.3">
      <c r="A16" s="4"/>
      <c r="B16" s="5">
        <f t="array" ref="B16:H16">Jours+DATE(AnnéeCal,MONTH(Mar_Val),1)-WEEKDAY(DATE(AnnéeCal,MONTH(Mar_Val),1),(DébutSemaine="Lundi")+1)+$A8*7-6</f>
        <v>44284</v>
      </c>
      <c r="C16" s="5">
        <v>44285</v>
      </c>
      <c r="D16" s="5">
        <v>44286</v>
      </c>
      <c r="E16" s="5">
        <v>44287</v>
      </c>
      <c r="F16" s="5">
        <v>44288</v>
      </c>
      <c r="G16" s="5">
        <v>44289</v>
      </c>
      <c r="H16" s="5">
        <v>44290</v>
      </c>
      <c r="J16" s="5">
        <f t="array" ref="J16:P16">Jours+DATE(AnnéeCal,MONTH(Apl_Val),1)-WEEKDAY(DATE(AnnéeCal,MONTH(Apl_Val),1),(DébutSemaine="Lundi")+1)+$A8*7-6</f>
        <v>44312</v>
      </c>
      <c r="K16" s="5">
        <v>44313</v>
      </c>
      <c r="L16" s="5">
        <v>44314</v>
      </c>
      <c r="M16" s="5">
        <v>44315</v>
      </c>
      <c r="N16" s="5">
        <v>44316</v>
      </c>
      <c r="O16" s="5">
        <v>44317</v>
      </c>
      <c r="P16" s="5">
        <v>44318</v>
      </c>
    </row>
    <row r="17" spans="1:16" ht="21.75" customHeight="1" x14ac:dyDescent="0.3">
      <c r="A17" s="4"/>
      <c r="B17" s="5">
        <f t="array" ref="B17:H17">Jours+DATE(AnnéeCal,MONTH(Mar_Val),1)-WEEKDAY(DATE(AnnéeCal,MONTH(Mar_Val),1),(DébutSemaine="Lundi")+1)+$A9*7-6</f>
        <v>44291</v>
      </c>
      <c r="C17" s="5">
        <v>44292</v>
      </c>
      <c r="D17" s="5">
        <v>44293</v>
      </c>
      <c r="E17" s="5">
        <v>44294</v>
      </c>
      <c r="F17" s="5">
        <v>44295</v>
      </c>
      <c r="G17" s="5">
        <v>44296</v>
      </c>
      <c r="H17" s="5">
        <v>44297</v>
      </c>
      <c r="J17" s="5">
        <f t="array" ref="J17:P17">Jours+DATE(AnnéeCal,MONTH(Apl_Val),1)-WEEKDAY(DATE(AnnéeCal,MONTH(Apl_Val),1),(DébutSemaine="Lundi")+1)+$A9*7-6</f>
        <v>44319</v>
      </c>
      <c r="K17" s="5">
        <v>44320</v>
      </c>
      <c r="L17" s="5">
        <v>44321</v>
      </c>
      <c r="M17" s="5">
        <v>44322</v>
      </c>
      <c r="N17" s="5">
        <v>44323</v>
      </c>
      <c r="O17" s="5">
        <v>44324</v>
      </c>
      <c r="P17" s="5">
        <v>44325</v>
      </c>
    </row>
    <row r="18" spans="1:16" ht="21.75" customHeight="1" x14ac:dyDescent="0.3">
      <c r="A18" s="4"/>
      <c r="B18" s="8" t="str">
        <f>UPPER(TEXT(Mai_Val,"MMMM"))</f>
        <v>MAI</v>
      </c>
      <c r="C18" s="8"/>
      <c r="D18" s="8"/>
      <c r="E18" s="8"/>
      <c r="F18" s="8"/>
      <c r="G18" s="8"/>
      <c r="H18" s="8"/>
      <c r="J18" s="8" t="str">
        <f>UPPER(TEXT(Juin_Val,"MMMM"))</f>
        <v>JUIN</v>
      </c>
      <c r="K18" s="8"/>
      <c r="L18" s="8"/>
      <c r="M18" s="8"/>
      <c r="N18" s="8"/>
      <c r="O18" s="8"/>
      <c r="P18" s="8"/>
    </row>
    <row r="19" spans="1:16" ht="21.75" customHeight="1" x14ac:dyDescent="0.3">
      <c r="A19" s="4"/>
      <c r="B19" s="1" t="str">
        <f>CHOOSE(1+(DébutSemaine="Lundi"), "Di","Lu","Ma","Me","Je","Ve","Sa","Di")</f>
        <v>Lu</v>
      </c>
      <c r="C19" s="1" t="str">
        <f>CHOOSE(2+(DébutSemaine="Lundi"), "Di","Lu","Ma","Me","Je","Ve","Sa","Di")</f>
        <v>Ma</v>
      </c>
      <c r="D19" s="1" t="str">
        <f>CHOOSE(3+(DébutSemaine="Lundi"), "Di","Lu","Ma","Me","Je","Ve","Sa","Di")</f>
        <v>Me</v>
      </c>
      <c r="E19" s="1" t="str">
        <f>CHOOSE(4+(DébutSemaine="Lundi"), "Di","Lu","Ma","Me","Je","Ve","Sa","Di")</f>
        <v>Je</v>
      </c>
      <c r="F19" s="1" t="str">
        <f>CHOOSE(5+(DébutSemaine="Lundi"), "Di","Lu","Ma","Me","Je","Ve","Sa","Di")</f>
        <v>Ve</v>
      </c>
      <c r="G19" s="1" t="str">
        <f>CHOOSE(6+(DébutSemaine="Lundi"), "Di","Lu","Ma","Me","Je","Ve","Sa","Di")</f>
        <v>Sa</v>
      </c>
      <c r="H19" s="1" t="str">
        <f>CHOOSE(7+(DébutSemaine="Lundi"), "Di","Lu","Ma","Me","Je","Ve","Sa","Di")</f>
        <v>Di</v>
      </c>
      <c r="J19" s="1" t="str">
        <f>CHOOSE(1+(DébutSemaine="Lundi"), "Di","Lu","Ma","Me","Je","Ve","Sa","Di")</f>
        <v>Lu</v>
      </c>
      <c r="K19" s="1" t="str">
        <f>CHOOSE(2+(DébutSemaine="Lundi"), "Di","Lu","Ma","Me","Je","Ve","Sa","Di")</f>
        <v>Ma</v>
      </c>
      <c r="L19" s="1" t="str">
        <f>CHOOSE(3+(DébutSemaine="Lundi"), "Di","Lu","Ma","Me","Je","Ve","Sa","Di")</f>
        <v>Me</v>
      </c>
      <c r="M19" s="1" t="str">
        <f>CHOOSE(4+(DébutSemaine="Lundi"), "Di","Lu","Ma","Me","Je","Ve","Sa","Di")</f>
        <v>Je</v>
      </c>
      <c r="N19" s="1" t="str">
        <f>CHOOSE(5+(DébutSemaine="Lundi"), "Di","Lu","Ma","Me","Je","Ve","Sa","Di")</f>
        <v>Ve</v>
      </c>
      <c r="O19" s="1" t="str">
        <f>CHOOSE(6+(DébutSemaine="Lundi"), "Di","Lu","Ma","Me","Je","Ve","Sa","Di")</f>
        <v>Sa</v>
      </c>
      <c r="P19" s="1" t="str">
        <f>CHOOSE(7+(DébutSemaine="Lundi"), "Di","Lu","Ma","Me","Je","Ve","Sa","Di")</f>
        <v>Di</v>
      </c>
    </row>
    <row r="20" spans="1:16" ht="15.9" customHeight="1" x14ac:dyDescent="0.3">
      <c r="A20" s="4">
        <v>1</v>
      </c>
      <c r="B20" s="5">
        <f t="array" ref="B20:H20">Jours+DATE(AnnéeCal,MONTH(Mai_Val),1)-WEEKDAY(DATE(AnnéeCal,MONTH(Mai_Val),1),(DébutSemaine="Lundi")+1)+$A20*7-6</f>
        <v>44312</v>
      </c>
      <c r="C20" s="5">
        <v>44313</v>
      </c>
      <c r="D20" s="5">
        <v>44314</v>
      </c>
      <c r="E20" s="5">
        <v>44315</v>
      </c>
      <c r="F20" s="5">
        <v>44316</v>
      </c>
      <c r="G20" s="5">
        <v>44317</v>
      </c>
      <c r="H20" s="5">
        <v>44318</v>
      </c>
      <c r="J20" s="5">
        <f t="array" ref="J20:P20">Jours+DATE(AnnéeCal,MONTH(Juin_Val),1)-WEEKDAY(DATE(AnnéeCal,MONTH(Juin_Val),1),(DébutSemaine="Lundi")+1)+$A20*7-6</f>
        <v>44347</v>
      </c>
      <c r="K20" s="5">
        <v>44348</v>
      </c>
      <c r="L20" s="5">
        <v>44349</v>
      </c>
      <c r="M20" s="5">
        <v>44350</v>
      </c>
      <c r="N20" s="5">
        <v>44351</v>
      </c>
      <c r="O20" s="5">
        <v>44352</v>
      </c>
      <c r="P20" s="5">
        <v>44353</v>
      </c>
    </row>
    <row r="21" spans="1:16" ht="15.9" customHeight="1" x14ac:dyDescent="0.3">
      <c r="A21" s="4">
        <v>2</v>
      </c>
      <c r="B21" s="5">
        <f t="array" ref="B21:H21">Jours+DATE(AnnéeCal,MONTH(Mai_Val),1)-WEEKDAY(DATE(AnnéeCal,MONTH(Mai_Val),1),(DébutSemaine="Lundi")+1)+$A21*7-6</f>
        <v>44319</v>
      </c>
      <c r="C21" s="5">
        <v>44320</v>
      </c>
      <c r="D21" s="5">
        <v>44321</v>
      </c>
      <c r="E21" s="5">
        <v>44322</v>
      </c>
      <c r="F21" s="5">
        <v>44323</v>
      </c>
      <c r="G21" s="5">
        <v>44324</v>
      </c>
      <c r="H21" s="5">
        <v>44325</v>
      </c>
      <c r="J21" s="5">
        <f t="array" ref="J21:P21">Jours+DATE(AnnéeCal,MONTH(Juin_Val),1)-WEEKDAY(DATE(AnnéeCal,MONTH(Juin_Val),1),(DébutSemaine="Lundi")+1)+$A21*7-6</f>
        <v>44354</v>
      </c>
      <c r="K21" s="5">
        <v>44355</v>
      </c>
      <c r="L21" s="5">
        <v>44356</v>
      </c>
      <c r="M21" s="5">
        <v>44357</v>
      </c>
      <c r="N21" s="5">
        <v>44358</v>
      </c>
      <c r="O21" s="5">
        <v>44359</v>
      </c>
      <c r="P21" s="5">
        <v>44360</v>
      </c>
    </row>
    <row r="22" spans="1:16" ht="15.9" customHeight="1" x14ac:dyDescent="0.3">
      <c r="A22" s="4">
        <v>3</v>
      </c>
      <c r="B22" s="5">
        <f t="array" ref="B22:H22">Jours+DATE(AnnéeCal,MONTH(Mai_Val),1)-WEEKDAY(DATE(AnnéeCal,MONTH(Mai_Val),1),(DébutSemaine="Lundi")+1)+$A22*7-6</f>
        <v>44326</v>
      </c>
      <c r="C22" s="5">
        <v>44327</v>
      </c>
      <c r="D22" s="5">
        <v>44328</v>
      </c>
      <c r="E22" s="5">
        <v>44329</v>
      </c>
      <c r="F22" s="5">
        <v>44330</v>
      </c>
      <c r="G22" s="5">
        <v>44331</v>
      </c>
      <c r="H22" s="5">
        <v>44332</v>
      </c>
      <c r="J22" s="5">
        <f t="array" ref="J22:P22">Jours+DATE(AnnéeCal,MONTH(Juin_Val),1)-WEEKDAY(DATE(AnnéeCal,MONTH(Juin_Val),1),(DébutSemaine="Lundi")+1)+$A22*7-6</f>
        <v>44361</v>
      </c>
      <c r="K22" s="5">
        <v>44362</v>
      </c>
      <c r="L22" s="5">
        <v>44363</v>
      </c>
      <c r="M22" s="5">
        <v>44364</v>
      </c>
      <c r="N22" s="5">
        <v>44365</v>
      </c>
      <c r="O22" s="5">
        <v>44366</v>
      </c>
      <c r="P22" s="5">
        <v>44367</v>
      </c>
    </row>
    <row r="23" spans="1:16" ht="15.9" customHeight="1" x14ac:dyDescent="0.3">
      <c r="A23" s="4">
        <v>4</v>
      </c>
      <c r="B23" s="5">
        <f t="array" ref="B23:H23">Jours+DATE(AnnéeCal,MONTH(Mai_Val),1)-WEEKDAY(DATE(AnnéeCal,MONTH(Mai_Val),1),(DébutSemaine="Lundi")+1)+$A23*7-6</f>
        <v>44333</v>
      </c>
      <c r="C23" s="5">
        <v>44334</v>
      </c>
      <c r="D23" s="5">
        <v>44335</v>
      </c>
      <c r="E23" s="5">
        <v>44336</v>
      </c>
      <c r="F23" s="5">
        <v>44337</v>
      </c>
      <c r="G23" s="5">
        <v>44338</v>
      </c>
      <c r="H23" s="5">
        <v>44339</v>
      </c>
      <c r="J23" s="5">
        <f t="array" ref="J23:P23">Jours+DATE(AnnéeCal,MONTH(Juin_Val),1)-WEEKDAY(DATE(AnnéeCal,MONTH(Juin_Val),1),(DébutSemaine="Lundi")+1)+$A23*7-6</f>
        <v>44368</v>
      </c>
      <c r="K23" s="5">
        <v>44369</v>
      </c>
      <c r="L23" s="5">
        <v>44370</v>
      </c>
      <c r="M23" s="5">
        <v>44371</v>
      </c>
      <c r="N23" s="5">
        <v>44372</v>
      </c>
      <c r="O23" s="5">
        <v>44373</v>
      </c>
      <c r="P23" s="5">
        <v>44374</v>
      </c>
    </row>
    <row r="24" spans="1:16" ht="15.9" customHeight="1" x14ac:dyDescent="0.3">
      <c r="A24" s="4">
        <v>5</v>
      </c>
      <c r="B24" s="5">
        <f t="array" ref="B24:H24">Jours+DATE(AnnéeCal,MONTH(Mai_Val),1)-WEEKDAY(DATE(AnnéeCal,MONTH(Mai_Val),1),(DébutSemaine="Lundi")+1)+$A24*7-6</f>
        <v>44340</v>
      </c>
      <c r="C24" s="5">
        <v>44341</v>
      </c>
      <c r="D24" s="5">
        <v>44342</v>
      </c>
      <c r="E24" s="5">
        <v>44343</v>
      </c>
      <c r="F24" s="5">
        <v>44344</v>
      </c>
      <c r="G24" s="5">
        <v>44345</v>
      </c>
      <c r="H24" s="5">
        <v>44346</v>
      </c>
      <c r="J24" s="5">
        <f t="array" ref="J24:P24">Jours+DATE(AnnéeCal,MONTH(Juin_Val),1)-WEEKDAY(DATE(AnnéeCal,MONTH(Juin_Val),1),(DébutSemaine="Lundi")+1)+$A24*7-6</f>
        <v>44375</v>
      </c>
      <c r="K24" s="5">
        <v>44376</v>
      </c>
      <c r="L24" s="5">
        <v>44377</v>
      </c>
      <c r="M24" s="5">
        <v>44378</v>
      </c>
      <c r="N24" s="5">
        <v>44379</v>
      </c>
      <c r="O24" s="5">
        <v>44380</v>
      </c>
      <c r="P24" s="5">
        <v>44381</v>
      </c>
    </row>
    <row r="25" spans="1:16" ht="21.75" customHeight="1" x14ac:dyDescent="0.3">
      <c r="A25" s="4">
        <v>6</v>
      </c>
      <c r="B25" s="5">
        <f t="array" ref="B25:H25">Jours+DATE(AnnéeCal,MONTH(Mai_Val),1)-WEEKDAY(DATE(AnnéeCal,MONTH(Mai_Val),1),(DébutSemaine="Lundi")+1)+$A25*7-6</f>
        <v>44347</v>
      </c>
      <c r="C25" s="5">
        <v>44348</v>
      </c>
      <c r="D25" s="5">
        <v>44349</v>
      </c>
      <c r="E25" s="5">
        <v>44350</v>
      </c>
      <c r="F25" s="5">
        <v>44351</v>
      </c>
      <c r="G25" s="5">
        <v>44352</v>
      </c>
      <c r="H25" s="5">
        <v>44353</v>
      </c>
      <c r="J25" s="5">
        <f t="array" ref="J25:P25">Jours+DATE(AnnéeCal,MONTH(Juin_Val),1)-WEEKDAY(DATE(AnnéeCal,MONTH(Juin_Val),1),(DébutSemaine="Lundi")+1)+$A25*7-6</f>
        <v>44382</v>
      </c>
      <c r="K25" s="5">
        <v>44383</v>
      </c>
      <c r="L25" s="5">
        <v>44384</v>
      </c>
      <c r="M25" s="5">
        <v>44385</v>
      </c>
      <c r="N25" s="5">
        <v>44386</v>
      </c>
      <c r="O25" s="5">
        <v>44387</v>
      </c>
      <c r="P25" s="5">
        <v>44388</v>
      </c>
    </row>
    <row r="26" spans="1:16" ht="21.75" customHeight="1" x14ac:dyDescent="0.3">
      <c r="A26" s="4"/>
      <c r="B26" s="8" t="str">
        <f>UPPER(TEXT(Juil_Val,"MMMM"))</f>
        <v>JUILLET</v>
      </c>
      <c r="C26" s="8"/>
      <c r="D26" s="8"/>
      <c r="E26" s="8"/>
      <c r="F26" s="8"/>
      <c r="G26" s="8"/>
      <c r="H26" s="8"/>
      <c r="J26" s="8" t="str">
        <f>UPPER(TEXT(Aug_Val,"MMMM"))</f>
        <v>AOÛT</v>
      </c>
      <c r="K26" s="8"/>
      <c r="L26" s="8"/>
      <c r="M26" s="8"/>
      <c r="N26" s="8"/>
      <c r="O26" s="8"/>
      <c r="P26" s="8"/>
    </row>
    <row r="27" spans="1:16" ht="21.75" customHeight="1" x14ac:dyDescent="0.3">
      <c r="A27" s="4"/>
      <c r="B27" s="1" t="str">
        <f>CHOOSE(1+(DébutSemaine="Lundi"), "Di","Lu","Ma","Me","Je","Ve","Sa","Di")</f>
        <v>Lu</v>
      </c>
      <c r="C27" s="1" t="str">
        <f>CHOOSE(2+(DébutSemaine="Lundi"), "Di","Lu","Ma","Me","Je","Ve","Sa","Di")</f>
        <v>Ma</v>
      </c>
      <c r="D27" s="1" t="str">
        <f>CHOOSE(3+(DébutSemaine="Lundi"), "Di","Lu","Ma","Me","Je","Ve","Sa","Di")</f>
        <v>Me</v>
      </c>
      <c r="E27" s="1" t="str">
        <f>CHOOSE(4+(DébutSemaine="Lundi"), "Di","Lu","Ma","Me","Je","Ve","Sa","Di")</f>
        <v>Je</v>
      </c>
      <c r="F27" s="1" t="str">
        <f>CHOOSE(5+(DébutSemaine="Lundi"), "Di","Lu","Ma","Me","Je","Ve","Sa","Di")</f>
        <v>Ve</v>
      </c>
      <c r="G27" s="1" t="str">
        <f>CHOOSE(6+(DébutSemaine="Lundi"), "Di","Lu","Ma","Me","Je","Ve","Sa","Di")</f>
        <v>Sa</v>
      </c>
      <c r="H27" s="1" t="str">
        <f>CHOOSE(7+(DébutSemaine="Lundi"), "Di","Lu","Ma","Me","Je","Ve","Sa","Di")</f>
        <v>Di</v>
      </c>
      <c r="J27" s="1" t="str">
        <f>CHOOSE(1+(DébutSemaine="Lundi"), "Di","Lu","Ma","Me","Je","Ve","Sa","Di")</f>
        <v>Lu</v>
      </c>
      <c r="K27" s="1" t="str">
        <f>CHOOSE(2+(DébutSemaine="Lundi"), "Di","Lu","Ma","Me","Je","Ve","Sa","Di")</f>
        <v>Ma</v>
      </c>
      <c r="L27" s="1" t="str">
        <f>CHOOSE(3+(DébutSemaine="Lundi"), "Di","Lu","Ma","Me","Je","Ve","Sa","Di")</f>
        <v>Me</v>
      </c>
      <c r="M27" s="1" t="str">
        <f>CHOOSE(4+(DébutSemaine="Lundi"), "Di","Lu","Ma","Me","Je","Ve","Sa","Di")</f>
        <v>Je</v>
      </c>
      <c r="N27" s="1" t="str">
        <f>CHOOSE(5+(DébutSemaine="Lundi"), "Di","Lu","Ma","Me","Je","Ve","Sa","Di")</f>
        <v>Ve</v>
      </c>
      <c r="O27" s="1" t="str">
        <f>CHOOSE(6+(DébutSemaine="Lundi"), "Di","Lu","Ma","Me","Je","Ve","Sa","Di")</f>
        <v>Sa</v>
      </c>
      <c r="P27" s="1" t="str">
        <f>CHOOSE(7+(DébutSemaine="Lundi"), "Di","Lu","Ma","Me","Je","Ve","Sa","Di")</f>
        <v>Di</v>
      </c>
    </row>
    <row r="28" spans="1:16" ht="15.9" customHeight="1" x14ac:dyDescent="0.3">
      <c r="A28" s="4"/>
      <c r="B28" s="5">
        <f t="array" ref="B28:H28">Jours+DATE(AnnéeCal,MONTH(Juil_Val),1)-WEEKDAY(DATE(AnnéeCal,MONTH(Juil_Val),1),(DébutSemaine="Lundi")+1)+$A20*7-6</f>
        <v>44375</v>
      </c>
      <c r="C28" s="5">
        <v>44376</v>
      </c>
      <c r="D28" s="5">
        <v>44377</v>
      </c>
      <c r="E28" s="5">
        <v>44378</v>
      </c>
      <c r="F28" s="5">
        <v>44379</v>
      </c>
      <c r="G28" s="5">
        <v>44380</v>
      </c>
      <c r="H28" s="5">
        <v>44381</v>
      </c>
      <c r="J28" s="5">
        <f t="array" ref="J28:P28">Jours+DATE(AnnéeCal,MONTH(Aug_Val),1)-WEEKDAY(DATE(AnnéeCal,MONTH(Aug_Val),1),(DébutSemaine="Lundi")+1)+$A20*7-6</f>
        <v>44403</v>
      </c>
      <c r="K28" s="5">
        <v>44404</v>
      </c>
      <c r="L28" s="5">
        <v>44405</v>
      </c>
      <c r="M28" s="5">
        <v>44406</v>
      </c>
      <c r="N28" s="5">
        <v>44407</v>
      </c>
      <c r="O28" s="5">
        <v>44408</v>
      </c>
      <c r="P28" s="5">
        <v>44409</v>
      </c>
    </row>
    <row r="29" spans="1:16" ht="15.9" customHeight="1" x14ac:dyDescent="0.3">
      <c r="A29" s="4"/>
      <c r="B29" s="5">
        <f t="array" ref="B29:H29">Jours+DATE(AnnéeCal,MONTH(Juil_Val),1)-WEEKDAY(DATE(AnnéeCal,MONTH(Juil_Val),1),(DébutSemaine="Lundi")+1)+$A21*7-6</f>
        <v>44382</v>
      </c>
      <c r="C29" s="5">
        <v>44383</v>
      </c>
      <c r="D29" s="5">
        <v>44384</v>
      </c>
      <c r="E29" s="5">
        <v>44385</v>
      </c>
      <c r="F29" s="5">
        <v>44386</v>
      </c>
      <c r="G29" s="5">
        <v>44387</v>
      </c>
      <c r="H29" s="5">
        <v>44388</v>
      </c>
      <c r="J29" s="5">
        <f t="array" ref="J29:P29">Jours+DATE(AnnéeCal,MONTH(Aug_Val),1)-WEEKDAY(DATE(AnnéeCal,MONTH(Aug_Val),1),(DébutSemaine="Lundi")+1)+$A21*7-6</f>
        <v>44410</v>
      </c>
      <c r="K29" s="5">
        <v>44411</v>
      </c>
      <c r="L29" s="5">
        <v>44412</v>
      </c>
      <c r="M29" s="5">
        <v>44413</v>
      </c>
      <c r="N29" s="5">
        <v>44414</v>
      </c>
      <c r="O29" s="5">
        <v>44415</v>
      </c>
      <c r="P29" s="5">
        <v>44416</v>
      </c>
    </row>
    <row r="30" spans="1:16" ht="15.9" customHeight="1" x14ac:dyDescent="0.3">
      <c r="A30" s="4"/>
      <c r="B30" s="5">
        <f t="array" ref="B30:H30">Jours+DATE(AnnéeCal,MONTH(Juil_Val),1)-WEEKDAY(DATE(AnnéeCal,MONTH(Juil_Val),1),(DébutSemaine="Lundi")+1)+$A22*7-6</f>
        <v>44389</v>
      </c>
      <c r="C30" s="5">
        <v>44390</v>
      </c>
      <c r="D30" s="5">
        <v>44391</v>
      </c>
      <c r="E30" s="5">
        <v>44392</v>
      </c>
      <c r="F30" s="5">
        <v>44393</v>
      </c>
      <c r="G30" s="5">
        <v>44394</v>
      </c>
      <c r="H30" s="5">
        <v>44395</v>
      </c>
      <c r="J30" s="5">
        <f t="array" ref="J30:P30">Jours+DATE(AnnéeCal,MONTH(Aug_Val),1)-WEEKDAY(DATE(AnnéeCal,MONTH(Aug_Val),1),(DébutSemaine="Lundi")+1)+$A22*7-6</f>
        <v>44417</v>
      </c>
      <c r="K30" s="5">
        <v>44418</v>
      </c>
      <c r="L30" s="5">
        <v>44419</v>
      </c>
      <c r="M30" s="5">
        <v>44420</v>
      </c>
      <c r="N30" s="5">
        <v>44421</v>
      </c>
      <c r="O30" s="5">
        <v>44422</v>
      </c>
      <c r="P30" s="5">
        <v>44423</v>
      </c>
    </row>
    <row r="31" spans="1:16" ht="15.9" customHeight="1" x14ac:dyDescent="0.3">
      <c r="A31" s="4"/>
      <c r="B31" s="5">
        <f t="array" ref="B31:H31">Jours+DATE(AnnéeCal,MONTH(Juil_Val),1)-WEEKDAY(DATE(AnnéeCal,MONTH(Juil_Val),1),(DébutSemaine="Lundi")+1)+$A23*7-6</f>
        <v>44396</v>
      </c>
      <c r="C31" s="5">
        <v>44397</v>
      </c>
      <c r="D31" s="5">
        <v>44398</v>
      </c>
      <c r="E31" s="5">
        <v>44399</v>
      </c>
      <c r="F31" s="5">
        <v>44400</v>
      </c>
      <c r="G31" s="5">
        <v>44401</v>
      </c>
      <c r="H31" s="5">
        <v>44402</v>
      </c>
      <c r="J31" s="5">
        <f t="array" ref="J31:P31">Jours+DATE(AnnéeCal,MONTH(Aug_Val),1)-WEEKDAY(DATE(AnnéeCal,MONTH(Aug_Val),1),(DébutSemaine="Lundi")+1)+$A23*7-6</f>
        <v>44424</v>
      </c>
      <c r="K31" s="5">
        <v>44425</v>
      </c>
      <c r="L31" s="5">
        <v>44426</v>
      </c>
      <c r="M31" s="5">
        <v>44427</v>
      </c>
      <c r="N31" s="5">
        <v>44428</v>
      </c>
      <c r="O31" s="5">
        <v>44429</v>
      </c>
      <c r="P31" s="5">
        <v>44430</v>
      </c>
    </row>
    <row r="32" spans="1:16" ht="15.9" customHeight="1" x14ac:dyDescent="0.3">
      <c r="A32" s="4"/>
      <c r="B32" s="5">
        <f t="array" ref="B32:H32">Jours+DATE(AnnéeCal,MONTH(Juil_Val),1)-WEEKDAY(DATE(AnnéeCal,MONTH(Juil_Val),1),(DébutSemaine="Lundi")+1)+$A24*7-6</f>
        <v>44403</v>
      </c>
      <c r="C32" s="5">
        <v>44404</v>
      </c>
      <c r="D32" s="5">
        <v>44405</v>
      </c>
      <c r="E32" s="5">
        <v>44406</v>
      </c>
      <c r="F32" s="5">
        <v>44407</v>
      </c>
      <c r="G32" s="5">
        <v>44408</v>
      </c>
      <c r="H32" s="5">
        <v>44409</v>
      </c>
      <c r="J32" s="5">
        <f t="array" ref="J32:P32">Jours+DATE(AnnéeCal,MONTH(Aug_Val),1)-WEEKDAY(DATE(AnnéeCal,MONTH(Aug_Val),1),(DébutSemaine="Lundi")+1)+$A24*7-6</f>
        <v>44431</v>
      </c>
      <c r="K32" s="5">
        <v>44432</v>
      </c>
      <c r="L32" s="5">
        <v>44433</v>
      </c>
      <c r="M32" s="5">
        <v>44434</v>
      </c>
      <c r="N32" s="5">
        <v>44435</v>
      </c>
      <c r="O32" s="5">
        <v>44436</v>
      </c>
      <c r="P32" s="5">
        <v>44437</v>
      </c>
    </row>
    <row r="33" spans="1:16" ht="21.75" customHeight="1" x14ac:dyDescent="0.3">
      <c r="A33" s="4"/>
      <c r="B33" s="5">
        <f t="array" ref="B33:H33">Jours+DATE(AnnéeCal,MONTH(Juil_Val),1)-WEEKDAY(DATE(AnnéeCal,MONTH(Juil_Val),1),(DébutSemaine="Lundi")+1)+$A25*7-6</f>
        <v>44410</v>
      </c>
      <c r="C33" s="5">
        <v>44411</v>
      </c>
      <c r="D33" s="5">
        <v>44412</v>
      </c>
      <c r="E33" s="5">
        <v>44413</v>
      </c>
      <c r="F33" s="5">
        <v>44414</v>
      </c>
      <c r="G33" s="5">
        <v>44415</v>
      </c>
      <c r="H33" s="5">
        <v>44416</v>
      </c>
      <c r="J33" s="5">
        <f t="array" ref="J33:P33">Jours+DATE(AnnéeCal,MONTH(Aug_Val),1)-WEEKDAY(DATE(AnnéeCal,MONTH(Aug_Val),1),(DébutSemaine="Lundi")+1)+$A25*7-6</f>
        <v>44438</v>
      </c>
      <c r="K33" s="5">
        <v>44439</v>
      </c>
      <c r="L33" s="5">
        <v>44440</v>
      </c>
      <c r="M33" s="5">
        <v>44441</v>
      </c>
      <c r="N33" s="5">
        <v>44442</v>
      </c>
      <c r="O33" s="5">
        <v>44443</v>
      </c>
      <c r="P33" s="5">
        <v>44444</v>
      </c>
    </row>
    <row r="34" spans="1:16" ht="21.75" customHeight="1" x14ac:dyDescent="0.3">
      <c r="A34" s="4"/>
      <c r="B34" s="8" t="str">
        <f>UPPER(TEXT(Sep_Val,"MMMM"))</f>
        <v>SEPTEMBRE</v>
      </c>
      <c r="C34" s="8"/>
      <c r="D34" s="8"/>
      <c r="E34" s="8"/>
      <c r="F34" s="8"/>
      <c r="G34" s="8"/>
      <c r="H34" s="8"/>
      <c r="J34" s="8" t="str">
        <f>UPPER(TEXT(Oct_Val,"MMMM"))</f>
        <v>OCTOBRE</v>
      </c>
      <c r="K34" s="8"/>
      <c r="L34" s="8"/>
      <c r="M34" s="8"/>
      <c r="N34" s="8"/>
      <c r="O34" s="8"/>
      <c r="P34" s="8"/>
    </row>
    <row r="35" spans="1:16" ht="21.75" customHeight="1" x14ac:dyDescent="0.3">
      <c r="A35" s="4"/>
      <c r="B35" s="1" t="str">
        <f>CHOOSE(1+(DébutSemaine="Lundi"), "Di","Lu","Ma","Me","Je","Ve","Sa","Di")</f>
        <v>Lu</v>
      </c>
      <c r="C35" s="1" t="str">
        <f>CHOOSE(2+(DébutSemaine="Lundi"), "Di","Lu","Ma","Me","Je","Ve","Sa","Di")</f>
        <v>Ma</v>
      </c>
      <c r="D35" s="1" t="str">
        <f>CHOOSE(3+(DébutSemaine="Lundi"), "Di","Lu","Ma","Me","Je","Ve","Sa","Di")</f>
        <v>Me</v>
      </c>
      <c r="E35" s="1" t="str">
        <f>CHOOSE(4+(DébutSemaine="Lundi"), "Di","Lu","Ma","Me","Je","Ve","Sa","Di")</f>
        <v>Je</v>
      </c>
      <c r="F35" s="1" t="str">
        <f>CHOOSE(5+(DébutSemaine="Lundi"), "Di","Lu","Ma","Me","Je","Ve","Sa","Di")</f>
        <v>Ve</v>
      </c>
      <c r="G35" s="1" t="str">
        <f>CHOOSE(6+(DébutSemaine="Lundi"), "Di","Lu","Ma","Me","Je","Ve","Sa","Di")</f>
        <v>Sa</v>
      </c>
      <c r="H35" s="1" t="str">
        <f>CHOOSE(7+(DébutSemaine="Lundi"), "Di","Lu","Ma","Me","Je","Ve","Sa","Di")</f>
        <v>Di</v>
      </c>
      <c r="J35" s="1" t="str">
        <f>CHOOSE(1+(DébutSemaine="Lundi"), "Di","Lu","Ma","Me","Je","Ve","Sa","Di")</f>
        <v>Lu</v>
      </c>
      <c r="K35" s="1" t="str">
        <f>CHOOSE(2+(DébutSemaine="Lundi"), "Di","Lu","Ma","Me","Je","Ve","Sa","Di")</f>
        <v>Ma</v>
      </c>
      <c r="L35" s="1" t="str">
        <f>CHOOSE(3+(DébutSemaine="Lundi"), "Di","Lu","Ma","Me","Je","Ve","Sa","Di")</f>
        <v>Me</v>
      </c>
      <c r="M35" s="1" t="str">
        <f>CHOOSE(4+(DébutSemaine="Lundi"), "Di","Lu","Ma","Me","Je","Ve","Sa","Di")</f>
        <v>Je</v>
      </c>
      <c r="N35" s="1" t="str">
        <f>CHOOSE(5+(DébutSemaine="Lundi"), "Di","Lu","Ma","Me","Je","Ve","Sa","Di")</f>
        <v>Ve</v>
      </c>
      <c r="O35" s="1" t="str">
        <f>CHOOSE(6+(DébutSemaine="Lundi"), "Di","Lu","Ma","Me","Je","Ve","Sa","Di")</f>
        <v>Sa</v>
      </c>
      <c r="P35" s="1" t="str">
        <f>CHOOSE(7+(DébutSemaine="Lundi"), "Di","Lu","Ma","Me","Je","Ve","Sa","Di")</f>
        <v>Di</v>
      </c>
    </row>
    <row r="36" spans="1:16" ht="15.9" customHeight="1" x14ac:dyDescent="0.3">
      <c r="A36" s="4">
        <v>1</v>
      </c>
      <c r="B36" s="5">
        <f t="array" ref="B36:H36">Jours+DATE(AnnéeCal,MONTH(Sep_Val),1)-WEEKDAY(DATE(AnnéeCal,MONTH(Sep_Val),1),(DébutSemaine="Lundi")+1)+$A36*7-6</f>
        <v>44438</v>
      </c>
      <c r="C36" s="5">
        <v>44439</v>
      </c>
      <c r="D36" s="5">
        <v>44440</v>
      </c>
      <c r="E36" s="5">
        <v>44441</v>
      </c>
      <c r="F36" s="5">
        <v>44442</v>
      </c>
      <c r="G36" s="5">
        <v>44443</v>
      </c>
      <c r="H36" s="5">
        <v>44444</v>
      </c>
      <c r="J36" s="5">
        <f t="array" ref="J36:P36">Jours+DATE(AnnéeCal,MONTH(Oct_Val),1)-WEEKDAY(DATE(AnnéeCal,MONTH(Oct_Val),1),(DébutSemaine="Lundi")+1)+$A36*7-6</f>
        <v>44466</v>
      </c>
      <c r="K36" s="5">
        <v>44467</v>
      </c>
      <c r="L36" s="5">
        <v>44468</v>
      </c>
      <c r="M36" s="5">
        <v>44469</v>
      </c>
      <c r="N36" s="5">
        <v>44470</v>
      </c>
      <c r="O36" s="5">
        <v>44471</v>
      </c>
      <c r="P36" s="5">
        <v>44472</v>
      </c>
    </row>
    <row r="37" spans="1:16" ht="15.9" customHeight="1" x14ac:dyDescent="0.3">
      <c r="A37" s="4">
        <v>2</v>
      </c>
      <c r="B37" s="5">
        <f t="array" ref="B37:H37">Jours+DATE(AnnéeCal,MONTH(Sep_Val),1)-WEEKDAY(DATE(AnnéeCal,MONTH(Sep_Val),1),(DébutSemaine="Lundi")+1)+$A37*7-6</f>
        <v>44445</v>
      </c>
      <c r="C37" s="5">
        <v>44446</v>
      </c>
      <c r="D37" s="5">
        <v>44447</v>
      </c>
      <c r="E37" s="5">
        <v>44448</v>
      </c>
      <c r="F37" s="5">
        <v>44449</v>
      </c>
      <c r="G37" s="5">
        <v>44450</v>
      </c>
      <c r="H37" s="5">
        <v>44451</v>
      </c>
      <c r="J37" s="5">
        <f t="array" ref="J37:P37">Jours+DATE(AnnéeCal,MONTH(Oct_Val),1)-WEEKDAY(DATE(AnnéeCal,MONTH(Oct_Val),1),(DébutSemaine="Lundi")+1)+$A37*7-6</f>
        <v>44473</v>
      </c>
      <c r="K37" s="5">
        <v>44474</v>
      </c>
      <c r="L37" s="5">
        <v>44475</v>
      </c>
      <c r="M37" s="5">
        <v>44476</v>
      </c>
      <c r="N37" s="5">
        <v>44477</v>
      </c>
      <c r="O37" s="5">
        <v>44478</v>
      </c>
      <c r="P37" s="5">
        <v>44479</v>
      </c>
    </row>
    <row r="38" spans="1:16" ht="15.9" customHeight="1" x14ac:dyDescent="0.3">
      <c r="A38" s="4">
        <v>3</v>
      </c>
      <c r="B38" s="5">
        <f t="array" ref="B38:H38">Jours+DATE(AnnéeCal,MONTH(Sep_Val),1)-WEEKDAY(DATE(AnnéeCal,MONTH(Sep_Val),1),(DébutSemaine="Lundi")+1)+$A38*7-6</f>
        <v>44452</v>
      </c>
      <c r="C38" s="5">
        <v>44453</v>
      </c>
      <c r="D38" s="5">
        <v>44454</v>
      </c>
      <c r="E38" s="5">
        <v>44455</v>
      </c>
      <c r="F38" s="5">
        <v>44456</v>
      </c>
      <c r="G38" s="5">
        <v>44457</v>
      </c>
      <c r="H38" s="5">
        <v>44458</v>
      </c>
      <c r="J38" s="5">
        <f t="array" ref="J38:P38">Jours+DATE(AnnéeCal,MONTH(Oct_Val),1)-WEEKDAY(DATE(AnnéeCal,MONTH(Oct_Val),1),(DébutSemaine="Lundi")+1)+$A38*7-6</f>
        <v>44480</v>
      </c>
      <c r="K38" s="5">
        <v>44481</v>
      </c>
      <c r="L38" s="5">
        <v>44482</v>
      </c>
      <c r="M38" s="5">
        <v>44483</v>
      </c>
      <c r="N38" s="5">
        <v>44484</v>
      </c>
      <c r="O38" s="5">
        <v>44485</v>
      </c>
      <c r="P38" s="5">
        <v>44486</v>
      </c>
    </row>
    <row r="39" spans="1:16" ht="15.9" customHeight="1" x14ac:dyDescent="0.3">
      <c r="A39" s="4">
        <v>4</v>
      </c>
      <c r="B39" s="5">
        <f t="array" ref="B39:H39">Jours+DATE(AnnéeCal,MONTH(Sep_Val),1)-WEEKDAY(DATE(AnnéeCal,MONTH(Sep_Val),1),(DébutSemaine="Lundi")+1)+$A39*7-6</f>
        <v>44459</v>
      </c>
      <c r="C39" s="5">
        <v>44460</v>
      </c>
      <c r="D39" s="5">
        <v>44461</v>
      </c>
      <c r="E39" s="5">
        <v>44462</v>
      </c>
      <c r="F39" s="5">
        <v>44463</v>
      </c>
      <c r="G39" s="5">
        <v>44464</v>
      </c>
      <c r="H39" s="5">
        <v>44465</v>
      </c>
      <c r="J39" s="5">
        <f t="array" ref="J39:P39">Jours+DATE(AnnéeCal,MONTH(Oct_Val),1)-WEEKDAY(DATE(AnnéeCal,MONTH(Oct_Val),1),(DébutSemaine="Lundi")+1)+$A39*7-6</f>
        <v>44487</v>
      </c>
      <c r="K39" s="5">
        <v>44488</v>
      </c>
      <c r="L39" s="5">
        <v>44489</v>
      </c>
      <c r="M39" s="5">
        <v>44490</v>
      </c>
      <c r="N39" s="5">
        <v>44491</v>
      </c>
      <c r="O39" s="5">
        <v>44492</v>
      </c>
      <c r="P39" s="5">
        <v>44493</v>
      </c>
    </row>
    <row r="40" spans="1:16" ht="15.9" customHeight="1" x14ac:dyDescent="0.3">
      <c r="A40" s="4">
        <v>5</v>
      </c>
      <c r="B40" s="5">
        <f t="array" ref="B40:H40">Jours+DATE(AnnéeCal,MONTH(Sep_Val),1)-WEEKDAY(DATE(AnnéeCal,MONTH(Sep_Val),1),(DébutSemaine="Lundi")+1)+$A40*7-6</f>
        <v>44466</v>
      </c>
      <c r="C40" s="5">
        <v>44467</v>
      </c>
      <c r="D40" s="5">
        <v>44468</v>
      </c>
      <c r="E40" s="5">
        <v>44469</v>
      </c>
      <c r="F40" s="5">
        <v>44470</v>
      </c>
      <c r="G40" s="5">
        <v>44471</v>
      </c>
      <c r="H40" s="5">
        <v>44472</v>
      </c>
      <c r="J40" s="5">
        <f t="array" ref="J40:P40">Jours+DATE(AnnéeCal,MONTH(Oct_Val),1)-WEEKDAY(DATE(AnnéeCal,MONTH(Oct_Val),1),(DébutSemaine="Lundi")+1)+$A40*7-6</f>
        <v>44494</v>
      </c>
      <c r="K40" s="5">
        <v>44495</v>
      </c>
      <c r="L40" s="5">
        <v>44496</v>
      </c>
      <c r="M40" s="5">
        <v>44497</v>
      </c>
      <c r="N40" s="5">
        <v>44498</v>
      </c>
      <c r="O40" s="5">
        <v>44499</v>
      </c>
      <c r="P40" s="5">
        <v>44500</v>
      </c>
    </row>
    <row r="41" spans="1:16" ht="21.75" customHeight="1" x14ac:dyDescent="0.3">
      <c r="A41" s="4">
        <v>6</v>
      </c>
      <c r="B41" s="5">
        <f t="array" ref="B41:H41">Jours+DATE(AnnéeCal,MONTH(Sep_Val),1)-WEEKDAY(DATE(AnnéeCal,MONTH(Sep_Val),1),(DébutSemaine="Lundi")+1)+$A41*7-6</f>
        <v>44473</v>
      </c>
      <c r="C41" s="5">
        <v>44474</v>
      </c>
      <c r="D41" s="5">
        <v>44475</v>
      </c>
      <c r="E41" s="5">
        <v>44476</v>
      </c>
      <c r="F41" s="5">
        <v>44477</v>
      </c>
      <c r="G41" s="5">
        <v>44478</v>
      </c>
      <c r="H41" s="5">
        <v>44479</v>
      </c>
      <c r="J41" s="5">
        <f t="array" ref="J41:P41">Jours+DATE(AnnéeCal,MONTH(Oct_Val),1)-WEEKDAY(DATE(AnnéeCal,MONTH(Oct_Val),1),(DébutSemaine="Lundi")+1)+$A41*7-6</f>
        <v>44501</v>
      </c>
      <c r="K41" s="5">
        <v>44502</v>
      </c>
      <c r="L41" s="5">
        <v>44503</v>
      </c>
      <c r="M41" s="5">
        <v>44504</v>
      </c>
      <c r="N41" s="5">
        <v>44505</v>
      </c>
      <c r="O41" s="5">
        <v>44506</v>
      </c>
      <c r="P41" s="5">
        <v>44507</v>
      </c>
    </row>
    <row r="42" spans="1:16" ht="21.75" customHeight="1" x14ac:dyDescent="0.3">
      <c r="A42" s="4"/>
      <c r="B42" s="8" t="str">
        <f>UPPER(TEXT(Nov_Val,"MMMM"))</f>
        <v>NOVEMBRE</v>
      </c>
      <c r="C42" s="8"/>
      <c r="D42" s="8"/>
      <c r="E42" s="8"/>
      <c r="F42" s="8"/>
      <c r="G42" s="8"/>
      <c r="H42" s="8"/>
      <c r="J42" s="8" t="str">
        <f>UPPER(TEXT(Dec_Val,"MMMM"))</f>
        <v>DÉCEMBRE</v>
      </c>
      <c r="K42" s="8"/>
      <c r="L42" s="8"/>
      <c r="M42" s="8"/>
      <c r="N42" s="8"/>
      <c r="O42" s="8"/>
      <c r="P42" s="8"/>
    </row>
    <row r="43" spans="1:16" ht="21.75" customHeight="1" x14ac:dyDescent="0.3">
      <c r="A43" s="4"/>
      <c r="B43" s="1" t="str">
        <f>CHOOSE(1+(DébutSemaine="Lundi"), "Di","Lu","Ma","Me","Je","Ve","Sa","Di")</f>
        <v>Lu</v>
      </c>
      <c r="C43" s="1" t="str">
        <f>CHOOSE(2+(DébutSemaine="Lundi"), "Di","Lu","Ma","Me","Je","Ve","Sa","Di")</f>
        <v>Ma</v>
      </c>
      <c r="D43" s="1" t="str">
        <f>CHOOSE(3+(DébutSemaine="Lundi"), "Di","Lu","Ma","Me","Je","Ve","Sa","Di")</f>
        <v>Me</v>
      </c>
      <c r="E43" s="1" t="str">
        <f>CHOOSE(4+(DébutSemaine="Lundi"), "Di","Lu","Ma","Me","Je","Ve","Sa","Di")</f>
        <v>Je</v>
      </c>
      <c r="F43" s="1" t="str">
        <f>CHOOSE(5+(DébutSemaine="Lundi"), "Di","Lu","Ma","Me","Je","Ve","Sa","Di")</f>
        <v>Ve</v>
      </c>
      <c r="G43" s="1" t="str">
        <f>CHOOSE(6+(DébutSemaine="Lundi"), "Di","Lu","Ma","Me","Je","Ve","Sa","Di")</f>
        <v>Sa</v>
      </c>
      <c r="H43" s="1" t="str">
        <f>CHOOSE(7+(DébutSemaine="Lundi"), "Di","Lu","Ma","Me","Je","Ve","Sa","Di")</f>
        <v>Di</v>
      </c>
      <c r="J43" s="1" t="str">
        <f>CHOOSE(1+(DébutSemaine="Lundi"), "Di","Lu","Ma","Me","Je","Ve","Sa","Di")</f>
        <v>Lu</v>
      </c>
      <c r="K43" s="1" t="str">
        <f>CHOOSE(2+(DébutSemaine="Lundi"), "Di","Lu","Ma","Me","Je","Ve","Sa","Di")</f>
        <v>Ma</v>
      </c>
      <c r="L43" s="1" t="str">
        <f>CHOOSE(3+(DébutSemaine="Lundi"), "Di","Lu","Ma","Me","Je","Ve","Sa","Di")</f>
        <v>Me</v>
      </c>
      <c r="M43" s="1" t="str">
        <f>CHOOSE(4+(DébutSemaine="Lundi"), "Di","Lu","Ma","Me","Je","Ve","Sa","Di")</f>
        <v>Je</v>
      </c>
      <c r="N43" s="1" t="str">
        <f>CHOOSE(5+(DébutSemaine="Lundi"), "Di","Lu","Ma","Me","Je","Ve","Sa","Di")</f>
        <v>Ve</v>
      </c>
      <c r="O43" s="1" t="str">
        <f>CHOOSE(6+(DébutSemaine="Lundi"), "Di","Lu","Ma","Me","Je","Ve","Sa","Di")</f>
        <v>Sa</v>
      </c>
      <c r="P43" s="1" t="str">
        <f>CHOOSE(7+(DébutSemaine="Lundi"), "Di","Lu","Ma","Me","Je","Ve","Sa","Di")</f>
        <v>Di</v>
      </c>
    </row>
    <row r="44" spans="1:16" ht="15.9" customHeight="1" x14ac:dyDescent="0.3">
      <c r="A44" s="4"/>
      <c r="B44" s="5">
        <f t="array" ref="B44:H44">Jours+DATE(AnnéeCal,MONTH(Nov_Val),1)-WEEKDAY(DATE(AnnéeCal,MONTH(Nov_Val),1),(DébutSemaine="Lundi")+1)+$A36*7-6</f>
        <v>44501</v>
      </c>
      <c r="C44" s="5">
        <v>44502</v>
      </c>
      <c r="D44" s="5">
        <v>44503</v>
      </c>
      <c r="E44" s="5">
        <v>44504</v>
      </c>
      <c r="F44" s="5">
        <v>44505</v>
      </c>
      <c r="G44" s="5">
        <v>44506</v>
      </c>
      <c r="H44" s="5">
        <v>44507</v>
      </c>
      <c r="J44" s="5">
        <f t="array" ref="J44:P44">Jours+DATE(AnnéeCal,MONTH(Dec_Val),1)-WEEKDAY(DATE(AnnéeCal,MONTH(Dec_Val),1),(DébutSemaine="Lundi")+1)+$A36*7-6</f>
        <v>44529</v>
      </c>
      <c r="K44" s="5">
        <v>44530</v>
      </c>
      <c r="L44" s="5">
        <v>44531</v>
      </c>
      <c r="M44" s="5">
        <v>44532</v>
      </c>
      <c r="N44" s="5">
        <v>44533</v>
      </c>
      <c r="O44" s="5">
        <v>44534</v>
      </c>
      <c r="P44" s="5">
        <v>44535</v>
      </c>
    </row>
    <row r="45" spans="1:16" ht="15.9" customHeight="1" x14ac:dyDescent="0.3">
      <c r="A45" s="4"/>
      <c r="B45" s="5">
        <f t="array" ref="B45:H45">Jours+DATE(AnnéeCal,MONTH(Nov_Val),1)-WEEKDAY(DATE(AnnéeCal,MONTH(Nov_Val),1),(DébutSemaine="Lundi")+1)+$A37*7-6</f>
        <v>44508</v>
      </c>
      <c r="C45" s="5">
        <v>44509</v>
      </c>
      <c r="D45" s="5">
        <v>44510</v>
      </c>
      <c r="E45" s="5">
        <v>44511</v>
      </c>
      <c r="F45" s="5">
        <v>44512</v>
      </c>
      <c r="G45" s="5">
        <v>44513</v>
      </c>
      <c r="H45" s="5">
        <v>44514</v>
      </c>
      <c r="J45" s="5">
        <f t="array" ref="J45:P45">Jours+DATE(AnnéeCal,MONTH(Dec_Val),1)-WEEKDAY(DATE(AnnéeCal,MONTH(Dec_Val),1),(DébutSemaine="Lundi")+1)+$A37*7-6</f>
        <v>44536</v>
      </c>
      <c r="K45" s="5">
        <v>44537</v>
      </c>
      <c r="L45" s="5">
        <v>44538</v>
      </c>
      <c r="M45" s="5">
        <v>44539</v>
      </c>
      <c r="N45" s="5">
        <v>44540</v>
      </c>
      <c r="O45" s="5">
        <v>44541</v>
      </c>
      <c r="P45" s="5">
        <v>44542</v>
      </c>
    </row>
    <row r="46" spans="1:16" ht="15.9" customHeight="1" x14ac:dyDescent="0.3">
      <c r="A46" s="4"/>
      <c r="B46" s="5">
        <f t="array" ref="B46:H46">Jours+DATE(AnnéeCal,MONTH(Nov_Val),1)-WEEKDAY(DATE(AnnéeCal,MONTH(Nov_Val),1),(DébutSemaine="Lundi")+1)+$A38*7-6</f>
        <v>44515</v>
      </c>
      <c r="C46" s="5">
        <v>44516</v>
      </c>
      <c r="D46" s="5">
        <v>44517</v>
      </c>
      <c r="E46" s="5">
        <v>44518</v>
      </c>
      <c r="F46" s="5">
        <v>44519</v>
      </c>
      <c r="G46" s="5">
        <v>44520</v>
      </c>
      <c r="H46" s="5">
        <v>44521</v>
      </c>
      <c r="J46" s="5">
        <f t="array" ref="J46:P46">Jours+DATE(AnnéeCal,MONTH(Dec_Val),1)-WEEKDAY(DATE(AnnéeCal,MONTH(Dec_Val),1),(DébutSemaine="Lundi")+1)+$A38*7-6</f>
        <v>44543</v>
      </c>
      <c r="K46" s="5">
        <v>44544</v>
      </c>
      <c r="L46" s="5">
        <v>44545</v>
      </c>
      <c r="M46" s="5">
        <v>44546</v>
      </c>
      <c r="N46" s="5">
        <v>44547</v>
      </c>
      <c r="O46" s="5">
        <v>44548</v>
      </c>
      <c r="P46" s="5">
        <v>44549</v>
      </c>
    </row>
    <row r="47" spans="1:16" ht="15.9" customHeight="1" x14ac:dyDescent="0.3">
      <c r="A47" s="4"/>
      <c r="B47" s="5">
        <f t="array" ref="B47:H47">Jours+DATE(AnnéeCal,MONTH(Nov_Val),1)-WEEKDAY(DATE(AnnéeCal,MONTH(Nov_Val),1),(DébutSemaine="Lundi")+1)+$A39*7-6</f>
        <v>44522</v>
      </c>
      <c r="C47" s="5">
        <v>44523</v>
      </c>
      <c r="D47" s="5">
        <v>44524</v>
      </c>
      <c r="E47" s="5">
        <v>44525</v>
      </c>
      <c r="F47" s="5">
        <v>44526</v>
      </c>
      <c r="G47" s="5">
        <v>44527</v>
      </c>
      <c r="H47" s="5">
        <v>44528</v>
      </c>
      <c r="J47" s="5">
        <f t="array" ref="J47:P47">Jours+DATE(AnnéeCal,MONTH(Dec_Val),1)-WEEKDAY(DATE(AnnéeCal,MONTH(Dec_Val),1),(DébutSemaine="Lundi")+1)+$A39*7-6</f>
        <v>44550</v>
      </c>
      <c r="K47" s="5">
        <v>44551</v>
      </c>
      <c r="L47" s="5">
        <v>44552</v>
      </c>
      <c r="M47" s="5">
        <v>44553</v>
      </c>
      <c r="N47" s="5">
        <v>44554</v>
      </c>
      <c r="O47" s="5">
        <v>44555</v>
      </c>
      <c r="P47" s="5">
        <v>44556</v>
      </c>
    </row>
    <row r="48" spans="1:16" ht="15.9" customHeight="1" x14ac:dyDescent="0.3">
      <c r="A48" s="4"/>
      <c r="B48" s="5">
        <f t="array" ref="B48:H48">Jours+DATE(AnnéeCal,MONTH(Nov_Val),1)-WEEKDAY(DATE(AnnéeCal,MONTH(Nov_Val),1),(DébutSemaine="Lundi")+1)+$A40*7-6</f>
        <v>44529</v>
      </c>
      <c r="C48" s="5">
        <v>44530</v>
      </c>
      <c r="D48" s="5">
        <v>44531</v>
      </c>
      <c r="E48" s="5">
        <v>44532</v>
      </c>
      <c r="F48" s="5">
        <v>44533</v>
      </c>
      <c r="G48" s="5">
        <v>44534</v>
      </c>
      <c r="H48" s="5">
        <v>44535</v>
      </c>
      <c r="J48" s="5">
        <f t="array" ref="J48:P48">Jours+DATE(AnnéeCal,MONTH(Dec_Val),1)-WEEKDAY(DATE(AnnéeCal,MONTH(Dec_Val),1),(DébutSemaine="Lundi")+1)+$A40*7-6</f>
        <v>44557</v>
      </c>
      <c r="K48" s="5">
        <v>44558</v>
      </c>
      <c r="L48" s="5">
        <v>44559</v>
      </c>
      <c r="M48" s="5">
        <v>44560</v>
      </c>
      <c r="N48" s="5">
        <v>44561</v>
      </c>
      <c r="O48" s="5">
        <v>44562</v>
      </c>
      <c r="P48" s="5">
        <v>44563</v>
      </c>
    </row>
    <row r="49" spans="1:16" ht="21.75" customHeight="1" x14ac:dyDescent="0.3">
      <c r="A49" s="4"/>
      <c r="B49" s="5">
        <f t="array" ref="B49:H49">Jours+DATE(AnnéeCal,MONTH(Nov_Val),1)-WEEKDAY(DATE(AnnéeCal,MONTH(Nov_Val),1),(DébutSemaine="Lundi")+1)+$A41*7-6</f>
        <v>44536</v>
      </c>
      <c r="C49" s="5">
        <v>44537</v>
      </c>
      <c r="D49" s="5">
        <v>44538</v>
      </c>
      <c r="E49" s="5">
        <v>44539</v>
      </c>
      <c r="F49" s="5">
        <v>44540</v>
      </c>
      <c r="G49" s="5">
        <v>44541</v>
      </c>
      <c r="H49" s="5">
        <v>44542</v>
      </c>
      <c r="J49" s="5">
        <f t="array" ref="J49:P49">Jours+DATE(AnnéeCal,MONTH(Dec_Val),1)-WEEKDAY(DATE(AnnéeCal,MONTH(Dec_Val),1),(DébutSemaine="Lundi")+1)+$A41*7-6</f>
        <v>44564</v>
      </c>
      <c r="K49" s="5">
        <v>44565</v>
      </c>
      <c r="L49" s="5">
        <v>44566</v>
      </c>
      <c r="M49" s="5">
        <v>44567</v>
      </c>
      <c r="N49" s="5">
        <v>44568</v>
      </c>
      <c r="O49" s="5">
        <v>44569</v>
      </c>
      <c r="P49" s="5">
        <v>44570</v>
      </c>
    </row>
  </sheetData>
  <mergeCells count="13">
    <mergeCell ref="B1:P1"/>
    <mergeCell ref="B34:H34"/>
    <mergeCell ref="J34:P34"/>
    <mergeCell ref="B42:H42"/>
    <mergeCell ref="J42:P42"/>
    <mergeCell ref="B18:H18"/>
    <mergeCell ref="J18:P18"/>
    <mergeCell ref="B26:H26"/>
    <mergeCell ref="J26:P26"/>
    <mergeCell ref="B2:H2"/>
    <mergeCell ref="J2:P2"/>
    <mergeCell ref="B10:H10"/>
    <mergeCell ref="J10:P10"/>
  </mergeCells>
  <conditionalFormatting sqref="B4:H4">
    <cfRule type="expression" dxfId="23" priority="24">
      <formula>DAY(B4)&gt;7</formula>
    </cfRule>
  </conditionalFormatting>
  <conditionalFormatting sqref="J4:P4">
    <cfRule type="expression" dxfId="22" priority="23">
      <formula>DAY(J4)&gt;7</formula>
    </cfRule>
  </conditionalFormatting>
  <conditionalFormatting sqref="B12:H12">
    <cfRule type="expression" dxfId="21" priority="22">
      <formula>DAY(B12)&gt;7</formula>
    </cfRule>
  </conditionalFormatting>
  <conditionalFormatting sqref="J12:P12">
    <cfRule type="expression" dxfId="20" priority="21">
      <formula>DAY(J12)&gt;7</formula>
    </cfRule>
  </conditionalFormatting>
  <conditionalFormatting sqref="J28:P28">
    <cfRule type="expression" dxfId="19" priority="20">
      <formula>DAY(J28)&gt;7</formula>
    </cfRule>
  </conditionalFormatting>
  <conditionalFormatting sqref="B28:H28">
    <cfRule type="expression" dxfId="18" priority="19">
      <formula>DAY(B28)&gt;7</formula>
    </cfRule>
  </conditionalFormatting>
  <conditionalFormatting sqref="J20:P20">
    <cfRule type="expression" dxfId="17" priority="18">
      <formula>DAY(J20)&gt;7</formula>
    </cfRule>
  </conditionalFormatting>
  <conditionalFormatting sqref="B20:H20">
    <cfRule type="expression" dxfId="16" priority="17">
      <formula>DAY(B20)&gt;7</formula>
    </cfRule>
  </conditionalFormatting>
  <conditionalFormatting sqref="B36:H36">
    <cfRule type="expression" dxfId="15" priority="16">
      <formula>DAY(B36)&gt;7</formula>
    </cfRule>
  </conditionalFormatting>
  <conditionalFormatting sqref="J36:P36">
    <cfRule type="expression" dxfId="14" priority="15">
      <formula>DAY(J36)&gt;7</formula>
    </cfRule>
  </conditionalFormatting>
  <conditionalFormatting sqref="B44:H44">
    <cfRule type="expression" dxfId="13" priority="14">
      <formula>DAY(B44)&gt;7</formula>
    </cfRule>
  </conditionalFormatting>
  <conditionalFormatting sqref="J44:P44">
    <cfRule type="expression" dxfId="12" priority="13">
      <formula>DAY(J44)&gt;7</formula>
    </cfRule>
  </conditionalFormatting>
  <conditionalFormatting sqref="B8:H9">
    <cfRule type="expression" dxfId="11" priority="12">
      <formula>DAY(B8)&lt;15</formula>
    </cfRule>
  </conditionalFormatting>
  <conditionalFormatting sqref="J8:P9">
    <cfRule type="expression" dxfId="10" priority="11">
      <formula>DAY(J8)&lt;15</formula>
    </cfRule>
  </conditionalFormatting>
  <conditionalFormatting sqref="B16:H17">
    <cfRule type="expression" dxfId="9" priority="10">
      <formula>DAY(B16)&lt;15</formula>
    </cfRule>
  </conditionalFormatting>
  <conditionalFormatting sqref="J16:P17">
    <cfRule type="expression" dxfId="8" priority="9">
      <formula>DAY(J16)&lt;15</formula>
    </cfRule>
  </conditionalFormatting>
  <conditionalFormatting sqref="J32:P33">
    <cfRule type="expression" dxfId="7" priority="8">
      <formula>DAY(J32)&lt;15</formula>
    </cfRule>
  </conditionalFormatting>
  <conditionalFormatting sqref="B32:H33">
    <cfRule type="expression" dxfId="6" priority="7">
      <formula>DAY(B32)&lt;15</formula>
    </cfRule>
  </conditionalFormatting>
  <conditionalFormatting sqref="J24:P25">
    <cfRule type="expression" dxfId="5" priority="6">
      <formula>DAY(J24)&lt;15</formula>
    </cfRule>
  </conditionalFormatting>
  <conditionalFormatting sqref="B24:H25">
    <cfRule type="expression" dxfId="4" priority="5">
      <formula>DAY(B24)&lt;15</formula>
    </cfRule>
  </conditionalFormatting>
  <conditionalFormatting sqref="B40:H41">
    <cfRule type="expression" dxfId="3" priority="4">
      <formula>DAY(B40)&lt;15</formula>
    </cfRule>
  </conditionalFormatting>
  <conditionalFormatting sqref="J40:P41">
    <cfRule type="expression" dxfId="2" priority="3">
      <formula>DAY(J40)&lt;15</formula>
    </cfRule>
  </conditionalFormatting>
  <conditionalFormatting sqref="B48:H49">
    <cfRule type="expression" dxfId="1" priority="2">
      <formula>DAY(B48)&lt;15</formula>
    </cfRule>
  </conditionalFormatting>
  <conditionalFormatting sqref="J48:P49">
    <cfRule type="expression" dxfId="0" priority="1">
      <formula>DAY(J48)&lt;15</formula>
    </cfRule>
  </conditionalFormatting>
  <dataValidations count="38">
    <dataValidation allowBlank="1" showInputMessage="1" showErrorMessage="1" prompt="Créez un calendrier pour n’importe quelle année à l’aide de cette feuille de calcul Calendrier annuel (LUN à Dim). Entrez l’année dans la cellule située à droite pour mettre à jour le calendrier pour chaque mois" sqref="A1" xr:uid="{00000000-0002-0000-0000-000000000000}"/>
    <dataValidation allowBlank="1" showInputMessage="1" showErrorMessage="1" prompt="Entrez l’année dans cette cellule pour mettre à jour le calendrier pour chaque mois dans les cellules B2 à P49" sqref="B1:P1" xr:uid="{00000000-0002-0000-0000-000001000000}"/>
    <dataValidation allowBlank="1" showInputMessage="1" showErrorMessage="1" prompt="Le Calendrier du mois est dans cette cellule. Le Calendrier du mois est automatiquement mis à jour dans les cellules J43 à P49 et contient les dates des mois précédent, actuel et suivant" sqref="J42:P42" xr:uid="{00000000-0002-0000-0000-000002000000}"/>
    <dataValidation allowBlank="1" showInputMessage="1" showErrorMessage="1" prompt="Le Calendrier du mois est dans cette cellule. Le Calendrier du mois est automatiquement mis à jour dans les cellules J3 à P9 et contient les dates des mois précédent, actuel et suivant" sqref="J2:P2" xr:uid="{00000000-0002-0000-0000-000003000000}"/>
    <dataValidation allowBlank="1" showInputMessage="1" showErrorMessage="1" prompt="Le Calendrier du mois est dans cette cellule. Le Calendrier du mois est automatiquement mis à jour dans les cellules B11 à H17 et contient les dates des mois précédent, actuel et suivant" sqref="B10:H10" xr:uid="{00000000-0002-0000-0000-000004000000}"/>
    <dataValidation allowBlank="1" showInputMessage="1" showErrorMessage="1" prompt="Le Calendrier du mois est dans cette cellule. Le Calendrier du mois est automatiquement mis à jour dans les cellules B3 à H9 et contient les dates des mois précédent, actuel et suivant" sqref="B2:H2" xr:uid="{00000000-0002-0000-0000-000005000000}"/>
    <dataValidation allowBlank="1" showInputMessage="1" showErrorMessage="1" prompt="Le Calendrier du mois est dans cette cellule. Le Calendrier du mois est automatiquement mis à jour dans les cellules J11 à P17 et contient les dates des mois précédent, actuel et suivant" sqref="J10:P10" xr:uid="{00000000-0002-0000-0000-000006000000}"/>
    <dataValidation allowBlank="1" showInputMessage="1" showErrorMessage="1" prompt="Le Calendrier du mois est dans cette cellule. Le Calendrier du mois est automatiquement mis à jour dans les cellules B19 à H25 et contient les dates des mois précédent, actuel et suivant" sqref="B18:H18" xr:uid="{00000000-0002-0000-0000-000007000000}"/>
    <dataValidation allowBlank="1" showInputMessage="1" showErrorMessage="1" prompt="Le Calendrier du mois est dans cette cellule. Le Calendrier du mois est automatiquement mis à jour dans les cellules J19 à P25 et contient les dates des mois précédent, actuel et suivant" sqref="J18:P18" xr:uid="{00000000-0002-0000-0000-000008000000}"/>
    <dataValidation allowBlank="1" showInputMessage="1" showErrorMessage="1" prompt="Le Calendrier du mois est dans cette cellule. Le Calendrier du mois est automatiquement mis à jour dans les cellules B27 à H33 et contient les dates des mois précédent, actuel et suivant" sqref="B26:H26" xr:uid="{00000000-0002-0000-0000-000009000000}"/>
    <dataValidation allowBlank="1" showInputMessage="1" showErrorMessage="1" prompt="Le Calendrier du mois est dans cette cellule. Le Calendrier du mois est automatiquement mis à jour dans les cellules J27 à P33 et contient les dates des mois précédent, actuel et suivant" sqref="J26:P26" xr:uid="{00000000-0002-0000-0000-00000A000000}"/>
    <dataValidation allowBlank="1" showInputMessage="1" showErrorMessage="1" prompt="Le Calendrier du mois est dans cette cellule. Le Calendrier du mois est automatiquement mis à jour dans les cellules B35 à H41 et contient les dates des mois précédent, actuel et suivant" sqref="B34:H34" xr:uid="{00000000-0002-0000-0000-00000B000000}"/>
    <dataValidation allowBlank="1" showInputMessage="1" showErrorMessage="1" prompt="Le Calendrier du mois est dans cette cellule. Le Calendrier du mois est automatiquement mis à jour dans les cellules J35 à P41 et contient les dates des mois précédent, actuel et suivant" sqref="J34:P34" xr:uid="{00000000-0002-0000-0000-00000C000000}"/>
    <dataValidation allowBlank="1" showInputMessage="1" showErrorMessage="1" prompt="Le Calendrier du mois est dans cette cellule. Le Calendrier du mois est automatiquement mis à jour dans les cellules B43 à H49 et contient les dates des mois précédent, actuel et suivant" sqref="B42:H42" xr:uid="{00000000-0002-0000-0000-00000D000000}"/>
    <dataValidation allowBlank="1" showInputMessage="1" showErrorMessage="1" prompt="Les jours de la semaine correspondant au mois désigné dans la cellule ci-dessus se trouvent dans les cellules B3 à H3" sqref="B3" xr:uid="{00000000-0002-0000-0000-00000E000000}"/>
    <dataValidation allowBlank="1" showInputMessage="1" showErrorMessage="1" prompt="Les jours de la semaine correspondant au mois désigné dans la cellule ci-dessus se trouvent dans les cellules B11 à H11" sqref="B11" xr:uid="{00000000-0002-0000-0000-00000F000000}"/>
    <dataValidation allowBlank="1" showInputMessage="1" showErrorMessage="1" prompt="Les jours de la semaine correspondant au mois désigné dans la cellule ci-dessus se trouvent dans les cellules B19 à H19" sqref="B19" xr:uid="{00000000-0002-0000-0000-000010000000}"/>
    <dataValidation allowBlank="1" showInputMessage="1" showErrorMessage="1" prompt="Les jours de la semaine correspondant au mois désigné dans la cellule ci-dessus se trouvent dans les cellules B27 à H27" sqref="B27" xr:uid="{00000000-0002-0000-0000-000011000000}"/>
    <dataValidation allowBlank="1" showInputMessage="1" showErrorMessage="1" prompt="Les jours de la semaine correspondant au mois désigné dans la cellule ci-dessus se trouvent dans les cellules B35 à H35" sqref="B35" xr:uid="{00000000-0002-0000-0000-000012000000}"/>
    <dataValidation allowBlank="1" showInputMessage="1" showErrorMessage="1" prompt="Les jours de la semaine correspondant au mois désigné dans la cellule ci-dessus se trouvent dans les cellules B43 à H43" sqref="B43" xr:uid="{00000000-0002-0000-0000-000013000000}"/>
    <dataValidation allowBlank="1" showInputMessage="1" showErrorMessage="1" prompt="Les jours de la semaine correspondant au mois désigné dans la cellule ci-dessus se trouvent dans les cellules J3 à P3" sqref="J3" xr:uid="{00000000-0002-0000-0000-000014000000}"/>
    <dataValidation allowBlank="1" showInputMessage="1" showErrorMessage="1" prompt="Les jours de la semaine correspondant au mois désigné dans la cellule ci-dessus se trouvent dans les cellules J11 à P11" sqref="J11" xr:uid="{00000000-0002-0000-0000-000015000000}"/>
    <dataValidation allowBlank="1" showInputMessage="1" showErrorMessage="1" prompt="Les jours de la semaine correspondant au mois désigné dans la cellule ci-dessus se trouvent dans les cellules J19 à P19" sqref="J19" xr:uid="{00000000-0002-0000-0000-000016000000}"/>
    <dataValidation allowBlank="1" showInputMessage="1" showErrorMessage="1" prompt="Les jours de la semaine correspondant au mois désigné dans la cellule ci-dessus se trouvent dans les cellules J27 à P27" sqref="J27" xr:uid="{00000000-0002-0000-0000-000017000000}"/>
    <dataValidation allowBlank="1" showInputMessage="1" showErrorMessage="1" prompt="Les jours de la semaine correspondant au mois désigné dans la cellule ci-dessus se trouvent dans les cellules J35 à P35" sqref="J35" xr:uid="{00000000-0002-0000-0000-000018000000}"/>
    <dataValidation allowBlank="1" showInputMessage="1" showErrorMessage="1" prompt="Les jours de la semaine correspondant au mois désigné dans la cellule ci-dessus se trouvent dans les cellules J43 à P43" sqref="J43" xr:uid="{00000000-0002-0000-0000-000019000000}"/>
    <dataValidation allowBlank="1" showInputMessage="1" showErrorMessage="1" prompt="Les jours du calendrier pour ce mois sont automatiquement mis à jour dans les cellules B4 à H9. Si cette cellule ne contient pas le numéro 1, c’est qu’il s’agit d’un jour du mois précédent" sqref="B4" xr:uid="{00000000-0002-0000-0000-00001A000000}"/>
    <dataValidation allowBlank="1" showInputMessage="1" showErrorMessage="1" prompt="Les jours du calendrier pour ce mois sont automatiquement mis à jour dans les cellules J4 à P9. Si cette cellule ne contient pas le numéro 1, c’est qu’il s’agit d’un jour du mois précédent" sqref="J4" xr:uid="{00000000-0002-0000-0000-00001B000000}"/>
    <dataValidation allowBlank="1" showInputMessage="1" showErrorMessage="1" prompt="Les jours du calendrier pour ce mois sont automatiquement mis à jour dans les cellules B12 à H17. Si cette cellule ne contient pas le numéro 1, c’est qu’il s’agit d’un jour du mois précédent" sqref="B12" xr:uid="{00000000-0002-0000-0000-00001C000000}"/>
    <dataValidation allowBlank="1" showInputMessage="1" showErrorMessage="1" prompt="Les jours du calendrier pour ce mois sont automatiquement mis à jour dans les cellules B20 à H25. Si cette cellule ne contient pas le numéro 1, c’est qu’il s’agit d’un jour du mois précédent" sqref="B20" xr:uid="{00000000-0002-0000-0000-00001D000000}"/>
    <dataValidation allowBlank="1" showInputMessage="1" showErrorMessage="1" prompt="Les jours du calendrier pour ce mois sont automatiquement mis à jour dans les cellules B28 à H33. Si cette cellule ne contient pas le numéro 1, c’est qu’il s’agit d’un jour du mois précédent" sqref="B28" xr:uid="{00000000-0002-0000-0000-00001E000000}"/>
    <dataValidation allowBlank="1" showInputMessage="1" showErrorMessage="1" prompt="Les jours du calendrier pour ce mois sont automatiquement mis à jour dans les cellules B36 à H41. Si cette cellule ne contient pas le numéro 1, c’est qu’il s’agit d’un jour du mois précédent" sqref="B36" xr:uid="{00000000-0002-0000-0000-00001F000000}"/>
    <dataValidation allowBlank="1" showInputMessage="1" showErrorMessage="1" prompt="Les jours du calendrier pour ce mois sont automatiquement mis à jour dans les cellules J36 à P41. Si cette cellule ne contient pas le numéro 1, c’est qu’il s’agit d’un jour du mois précédent" sqref="J36" xr:uid="{00000000-0002-0000-0000-000020000000}"/>
    <dataValidation allowBlank="1" showInputMessage="1" showErrorMessage="1" prompt="Les jours du calendrier pour ce mois sont automatiquement mis à jour dans les cellules J28 à P33. Si cette cellule ne contient pas le numéro 1, c’est qu’il s’agit d’un jour du mois précédent" sqref="J28" xr:uid="{00000000-0002-0000-0000-000021000000}"/>
    <dataValidation allowBlank="1" showInputMessage="1" showErrorMessage="1" prompt="Les jours du calendrier pour ce mois sont automatiquement mis à jour dans les cellules J20 à P25. Si cette cellule ne contient pas le numéro 1, c’est qu’il s’agit d’un jour du mois précédent" sqref="J20" xr:uid="{00000000-0002-0000-0000-000022000000}"/>
    <dataValidation allowBlank="1" showInputMessage="1" showErrorMessage="1" prompt="Les jours du calendrier pour ce mois sont automatiquement mis à jour dans les cellules J12 à P17. Si cette cellule ne contient pas le numéro 1, c’est qu’il s’agit d’un jour du mois précédent" sqref="J12" xr:uid="{00000000-0002-0000-0000-000023000000}"/>
    <dataValidation allowBlank="1" showInputMessage="1" showErrorMessage="1" prompt="Les jours du calendrier pour ce mois sont automatiquement mis à jour dans les cellules B44 à H49. Si cette cellule ne contient pas le numéro 1, c’est qu’il s’agit d’un jour du mois précédent" sqref="B44" xr:uid="{00000000-0002-0000-0000-000024000000}"/>
    <dataValidation allowBlank="1" showInputMessage="1" showErrorMessage="1" prompt="Les jours du calendrier pour ce mois sont automatiquement mis à jour dans les cellules J44 à P49. Si cette cellule ne contient pas le numéro 1, c’est qu’il s’agit d’un jour du mois précédent" sqref="J44" xr:uid="{00000000-0002-0000-0000-000025000000}"/>
  </dataValidations>
  <printOptions horizontalCentered="1"/>
  <pageMargins left="0.4" right="0.4" top="0.4" bottom="0.6" header="0.3" footer="0.3"/>
  <pageSetup paperSize="9" orientation="portrait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13</vt:i4>
      </vt:variant>
    </vt:vector>
  </HeadingPairs>
  <TitlesOfParts>
    <vt:vector size="14" baseType="lpstr">
      <vt:lpstr>CALENDRIER</vt:lpstr>
      <vt:lpstr>AnnéeCal</vt:lpstr>
      <vt:lpstr>RégionTitreColonne1...H9.1</vt:lpstr>
      <vt:lpstr>RégionTitreColonne10...P41.1</vt:lpstr>
      <vt:lpstr>RégionTitreColonne11...H49.1</vt:lpstr>
      <vt:lpstr>RégionTitreColonne12...P49.1</vt:lpstr>
      <vt:lpstr>RégionTitreColonne2...P9.1</vt:lpstr>
      <vt:lpstr>RégionTitreColonne3...H17.1</vt:lpstr>
      <vt:lpstr>RégionTitreColonne4...P17.1</vt:lpstr>
      <vt:lpstr>RégionTitreColonne5...H25.1</vt:lpstr>
      <vt:lpstr>RégionTitreColonne6...P25.1</vt:lpstr>
      <vt:lpstr>RégionTitreColonne7...H33.1</vt:lpstr>
      <vt:lpstr>RégionTitreColonne8...P33.1</vt:lpstr>
      <vt:lpstr>RégionTitreColonne9...H41.1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dcterms:created xsi:type="dcterms:W3CDTF">2017-07-13T09:26:51Z</dcterms:created>
  <dcterms:modified xsi:type="dcterms:W3CDTF">2020-04-28T14:23:29Z</dcterms:modified>
</cp:coreProperties>
</file>